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pivotTables/pivotTable6.xml" ContentType="application/vnd.openxmlformats-officedocument.spreadsheetml.pivotTable+xml"/>
  <Override PartName="/xl/pivotTables/pivotTable7.xml" ContentType="application/vnd.openxmlformats-officedocument.spreadsheetml.pivotTable+xml"/>
  <Override PartName="/xl/pivotTables/pivotTable8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Informacion DIRSIP\Informacion\Empalme 2016 2019\Informes\"/>
    </mc:Choice>
  </mc:AlternateContent>
  <bookViews>
    <workbookView xWindow="0" yWindow="0" windowWidth="18105" windowHeight="12345"/>
  </bookViews>
  <sheets>
    <sheet name="Graph" sheetId="1" r:id="rId1"/>
  </sheets>
  <externalReferences>
    <externalReference r:id="rId2"/>
  </externalReferences>
  <definedNames>
    <definedName name="P_2019">#REF!</definedName>
    <definedName name="TEST2">#REF!</definedName>
  </definedNames>
  <calcPr calcId="152511" concurrentCalc="0"/>
  <pivotCaches>
    <pivotCache cacheId="0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7" i="1" l="1"/>
  <c r="D67" i="1"/>
  <c r="E67" i="1"/>
  <c r="D24" i="1"/>
  <c r="C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</calcChain>
</file>

<file path=xl/sharedStrings.xml><?xml version="1.0" encoding="utf-8"?>
<sst xmlns="http://schemas.openxmlformats.org/spreadsheetml/2006/main" count="133" uniqueCount="66">
  <si>
    <t>PIVOT GRUPO_VITAL</t>
  </si>
  <si>
    <t>Hombre</t>
  </si>
  <si>
    <t>Mujer</t>
  </si>
  <si>
    <t>Total</t>
  </si>
  <si>
    <t>0 - 5</t>
  </si>
  <si>
    <t>6 - 10</t>
  </si>
  <si>
    <t>11 - 15</t>
  </si>
  <si>
    <t>16 - 20</t>
  </si>
  <si>
    <t>21 - 25</t>
  </si>
  <si>
    <t>26 - 30</t>
  </si>
  <si>
    <t>31 - 35</t>
  </si>
  <si>
    <t>36 - 40</t>
  </si>
  <si>
    <t>41 - 45</t>
  </si>
  <si>
    <t>46 - 50</t>
  </si>
  <si>
    <t>51 - 55</t>
  </si>
  <si>
    <t>56 - 60</t>
  </si>
  <si>
    <t>61 - 65</t>
  </si>
  <si>
    <t>66 - 70</t>
  </si>
  <si>
    <t>71 - 75</t>
  </si>
  <si>
    <t>76 - 80</t>
  </si>
  <si>
    <t>81 - 85</t>
  </si>
  <si>
    <t>86 - 90</t>
  </si>
  <si>
    <t>91 - 95</t>
  </si>
  <si>
    <t>PIVOT GRUPO_VITAL 2</t>
  </si>
  <si>
    <t>Primera Infancia</t>
  </si>
  <si>
    <t>Infancia</t>
  </si>
  <si>
    <t>Adolescencia</t>
  </si>
  <si>
    <t>Juventud</t>
  </si>
  <si>
    <t>Adulto</t>
  </si>
  <si>
    <t>Adulto Mayor</t>
  </si>
  <si>
    <t>PIVOT Z4_ETNIA</t>
  </si>
  <si>
    <t>Indígena</t>
  </si>
  <si>
    <t>Negro(a), mulato(a), afrocolombiano(a) o afrodescendiente</t>
  </si>
  <si>
    <t>Ninguna</t>
  </si>
  <si>
    <t>Raizal del Archipiélago de San Andrés, Providencia y Santa Catalina</t>
  </si>
  <si>
    <t>A9_PARENTESCO</t>
  </si>
  <si>
    <t>Jefe(a)</t>
  </si>
  <si>
    <t>PIVOT A9_PARENTESCO</t>
  </si>
  <si>
    <t>PIVOT G7A_NIVEL_EDUCATIVO</t>
  </si>
  <si>
    <t>Ninguno</t>
  </si>
  <si>
    <t>Preescolar</t>
  </si>
  <si>
    <t>Básica Primaria (1-5)</t>
  </si>
  <si>
    <t>Básica secundaria (6-9)</t>
  </si>
  <si>
    <t>Media (10-13)</t>
  </si>
  <si>
    <t>Superior o universitaria</t>
  </si>
  <si>
    <t>No sabe, no responde</t>
  </si>
  <si>
    <t>PIVOT L1_OCUPACIÓN</t>
  </si>
  <si>
    <t>Buscando trabajo</t>
  </si>
  <si>
    <t>Estudiando</t>
  </si>
  <si>
    <t>Trabajando</t>
  </si>
  <si>
    <t>Incapacitado permanente para trabajar</t>
  </si>
  <si>
    <t>Oficios del hogar</t>
  </si>
  <si>
    <t>Otra actividad</t>
  </si>
  <si>
    <t>No sabe - No responde</t>
  </si>
  <si>
    <t>PIVOT I7_TIPO_DISCAPACIDAD</t>
  </si>
  <si>
    <t>Física</t>
  </si>
  <si>
    <t>Intelectual/Cognitiva</t>
  </si>
  <si>
    <t>Mental/psicosocial</t>
  </si>
  <si>
    <t>Múltiple</t>
  </si>
  <si>
    <t>Sensorial</t>
  </si>
  <si>
    <t>No la sabe nombrar</t>
  </si>
  <si>
    <t>No</t>
  </si>
  <si>
    <t>Count of I6_TIENE_DISCAPACIDAD</t>
  </si>
  <si>
    <t>Hombre Total</t>
  </si>
  <si>
    <t>Mujer Total</t>
  </si>
  <si>
    <t>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</si>
</sst>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left"/>
    </xf>
    <xf numFmtId="0" fontId="0" fillId="0" borderId="5" xfId="0" applyNumberFormat="1" applyBorder="1"/>
    <xf numFmtId="0" fontId="0" fillId="2" borderId="6" xfId="0" applyNumberFormat="1" applyFont="1" applyFill="1" applyBorder="1"/>
    <xf numFmtId="0" fontId="0" fillId="2" borderId="8" xfId="0" applyNumberFormat="1" applyFont="1" applyFill="1" applyBorder="1"/>
    <xf numFmtId="0" fontId="0" fillId="0" borderId="9" xfId="0" applyBorder="1" applyAlignment="1">
      <alignment horizontal="left"/>
    </xf>
    <xf numFmtId="0" fontId="0" fillId="0" borderId="10" xfId="0" applyNumberFormat="1" applyBorder="1"/>
    <xf numFmtId="0" fontId="0" fillId="0" borderId="11" xfId="0" applyNumberFormat="1" applyBorder="1"/>
    <xf numFmtId="164" fontId="0" fillId="0" borderId="0" xfId="1" applyNumberFormat="1" applyFont="1"/>
    <xf numFmtId="0" fontId="0" fillId="2" borderId="6" xfId="0" applyNumberFormat="1" applyFill="1" applyBorder="1"/>
    <xf numFmtId="0" fontId="0" fillId="2" borderId="8" xfId="0" applyNumberFormat="1" applyFill="1" applyBorder="1"/>
    <xf numFmtId="0" fontId="0" fillId="0" borderId="11" xfId="0" applyBorder="1" applyAlignment="1">
      <alignment horizontal="center"/>
    </xf>
    <xf numFmtId="0" fontId="0" fillId="0" borderId="11" xfId="0" applyBorder="1" applyAlignment="1">
      <alignment horizontal="left"/>
    </xf>
    <xf numFmtId="0" fontId="0" fillId="0" borderId="12" xfId="0" applyBorder="1"/>
    <xf numFmtId="0" fontId="0" fillId="0" borderId="13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NumberFormat="1" applyBorder="1"/>
    <xf numFmtId="0" fontId="0" fillId="2" borderId="17" xfId="0" applyNumberFormat="1" applyFill="1" applyBorder="1"/>
    <xf numFmtId="0" fontId="0" fillId="0" borderId="18" xfId="0" applyBorder="1" applyAlignment="1">
      <alignment horizontal="left"/>
    </xf>
    <xf numFmtId="0" fontId="0" fillId="0" borderId="14" xfId="0" applyNumberFormat="1" applyBorder="1"/>
    <xf numFmtId="0" fontId="0" fillId="0" borderId="15" xfId="0" applyNumberFormat="1" applyBorder="1"/>
    <xf numFmtId="0" fontId="0" fillId="2" borderId="19" xfId="0" applyNumberFormat="1" applyFill="1" applyBorder="1"/>
    <xf numFmtId="0" fontId="0" fillId="0" borderId="20" xfId="0" applyNumberFormat="1" applyBorder="1"/>
    <xf numFmtId="10" fontId="0" fillId="0" borderId="0" xfId="0" applyNumberFormat="1"/>
    <xf numFmtId="0" fontId="0" fillId="0" borderId="16" xfId="0" applyBorder="1" applyAlignment="1">
      <alignment horizontal="center"/>
    </xf>
    <xf numFmtId="0" fontId="0" fillId="0" borderId="21" xfId="0" applyBorder="1" applyAlignment="1">
      <alignment horizontal="center"/>
    </xf>
  </cellXfs>
  <cellStyles count="2">
    <cellStyle name="Normal" xfId="0" builtinId="0"/>
    <cellStyle name="Porcentaje" xfId="1" builtinId="5"/>
  </cellStyles>
  <dxfs count="319">
    <dxf>
      <alignment horizontal="center" readingOrder="0"/>
    </dxf>
    <dxf>
      <alignment horizontal="center" readingOrder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solid">
          <bgColor theme="0" tint="-0.14999847407452621"/>
        </patternFill>
      </fill>
    </dxf>
    <dxf>
      <border>
        <left style="medium">
          <color indexed="64"/>
        </left>
        <top style="medium">
          <color indexed="64"/>
        </top>
      </border>
    </dxf>
    <dxf>
      <border>
        <left style="medium">
          <color indexed="64"/>
        </left>
        <top style="medium">
          <color indexed="64"/>
        </top>
      </border>
    </dxf>
    <dxf>
      <border>
        <top style="medium">
          <color indexed="64"/>
        </top>
      </border>
    </dxf>
    <dxf>
      <border>
        <top style="medium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top style="medium">
          <color indexed="64"/>
        </top>
      </border>
    </dxf>
    <dxf>
      <border>
        <left style="medium">
          <color indexed="64"/>
        </left>
        <top style="medium">
          <color indexed="64"/>
        </top>
      </border>
    </dxf>
    <dxf>
      <border>
        <top style="medium">
          <color indexed="64"/>
        </top>
      </border>
    </dxf>
    <dxf>
      <border>
        <top style="medium">
          <color indexed="64"/>
        </top>
      </border>
    </dxf>
    <dxf>
      <border>
        <bottom style="medium">
          <color indexed="64"/>
        </bottom>
      </border>
    </dxf>
    <dxf>
      <alignment horizontal="center" readingOrder="0"/>
    </dxf>
    <dxf>
      <alignment horizontal="center" readingOrder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top style="medium">
          <color indexed="64"/>
        </top>
      </border>
    </dxf>
    <dxf>
      <border>
        <left style="medium">
          <color indexed="64"/>
        </left>
        <top style="medium">
          <color indexed="64"/>
        </top>
      </border>
    </dxf>
    <dxf>
      <border>
        <top style="medium">
          <color indexed="64"/>
        </top>
      </border>
    </dxf>
    <dxf>
      <border>
        <top style="medium">
          <color indexed="64"/>
        </top>
      </border>
    </dxf>
    <dxf>
      <fill>
        <patternFill patternType="solid">
          <bgColor theme="0" tint="-0.14999847407452621"/>
        </patternFill>
      </fill>
    </dxf>
    <dxf>
      <border>
        <left/>
        <right/>
        <top/>
        <bottom/>
        <vertical/>
        <horizontal/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</border>
    </dxf>
    <dxf>
      <border>
        <top style="medium">
          <color indexed="64"/>
        </top>
      </border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fill>
        <patternFill patternType="solid">
          <bgColor theme="0" tint="-0.14999847407452621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/>
        <right/>
        <top/>
        <bottom/>
        <vertical/>
      </border>
    </dxf>
    <dxf>
      <border>
        <left/>
        <right/>
        <top/>
        <bottom/>
        <vertical/>
      </border>
    </dxf>
    <dxf>
      <border>
        <left/>
        <right/>
        <top/>
        <bottom/>
        <vertical/>
      </border>
    </dxf>
    <dxf>
      <border>
        <left/>
        <right/>
        <top/>
        <bottom/>
        <vertical/>
      </border>
    </dxf>
    <dxf>
      <border>
        <left/>
        <right/>
        <top/>
        <bottom/>
        <vertical/>
      </border>
    </dxf>
    <dxf>
      <border>
        <left/>
        <right/>
        <top/>
        <bottom/>
        <vertical/>
      </border>
    </dxf>
    <dxf>
      <border>
        <left/>
        <right/>
        <top/>
        <bottom/>
        <vertical/>
      </border>
    </dxf>
    <dxf>
      <border>
        <left/>
        <right/>
        <top/>
        <bottom/>
        <vertical/>
      </border>
    </dxf>
    <dxf>
      <border>
        <left/>
        <right/>
        <top/>
        <bottom/>
        <vertical/>
      </border>
    </dxf>
    <dxf>
      <border>
        <left/>
        <right/>
        <top/>
        <bottom/>
        <vertical/>
      </border>
    </dxf>
    <dxf>
      <border>
        <left/>
        <right/>
        <top/>
        <bottom/>
        <vertical/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top style="medium">
          <color indexed="64"/>
        </top>
      </border>
    </dxf>
    <dxf>
      <border>
        <top style="medium">
          <color indexed="64"/>
        </top>
      </border>
    </dxf>
    <dxf>
      <border>
        <bottom style="medium">
          <color indexed="64"/>
        </bottom>
      </border>
    </dxf>
    <dxf>
      <fill>
        <patternFill patternType="solid">
          <bgColor theme="0" tint="-0.14999847407452621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top style="thin">
          <color indexed="64"/>
        </top>
        <vertical style="thin">
          <color indexed="64"/>
        </vertical>
      </border>
    </dxf>
    <dxf>
      <border>
        <top style="thin">
          <color indexed="64"/>
        </top>
        <vertical style="thin">
          <color indexed="64"/>
        </vertical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top style="medium">
          <color indexed="64"/>
        </top>
      </border>
    </dxf>
    <dxf>
      <border>
        <left style="medium">
          <color indexed="64"/>
        </left>
        <top style="medium">
          <color indexed="64"/>
        </top>
      </border>
    </dxf>
    <dxf>
      <border>
        <top style="medium">
          <color indexed="64"/>
        </top>
      </border>
    </dxf>
    <dxf>
      <border>
        <top style="medium">
          <color indexed="64"/>
        </top>
      </border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fill>
        <patternFill patternType="solid">
          <bgColor theme="0" tint="-0.14999847407452621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</border>
    </dxf>
    <dxf>
      <border>
        <left style="medium">
          <color indexed="64"/>
        </left>
      </border>
    </dxf>
    <dxf>
      <border>
        <top style="medium">
          <color indexed="64"/>
        </top>
      </border>
    </dxf>
    <dxf>
      <font>
        <b/>
      </font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alignment horizontal="center" readingOrder="0"/>
    </dxf>
    <dxf>
      <alignment horizontal="center" readingOrder="0"/>
    </dxf>
    <dxf>
      <fill>
        <patternFill patternType="solid">
          <bgColor theme="0" tint="-0.14999847407452621"/>
        </patternFill>
      </fill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top style="medium">
          <color indexed="64"/>
        </top>
      </border>
    </dxf>
    <dxf>
      <border>
        <top style="medium">
          <color indexed="64"/>
        </top>
      </border>
    </dxf>
    <dxf>
      <border>
        <left style="medium">
          <color indexed="64"/>
        </left>
        <top style="medium">
          <color indexed="64"/>
        </top>
      </border>
    </dxf>
    <dxf>
      <border>
        <left style="medium">
          <color indexed="64"/>
        </left>
        <top style="medium">
          <color indexed="64"/>
        </top>
      </border>
    </dxf>
    <dxf>
      <border>
        <bottom style="medium">
          <color indexed="64"/>
        </bottom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top style="medium">
          <color indexed="64"/>
        </top>
      </border>
    </dxf>
    <dxf>
      <border>
        <left style="medium">
          <color indexed="64"/>
        </left>
        <top style="medium">
          <color indexed="64"/>
        </top>
      </border>
    </dxf>
    <dxf>
      <border>
        <top style="medium">
          <color indexed="64"/>
        </top>
      </border>
    </dxf>
    <dxf>
      <border>
        <top style="medium">
          <color indexed="64"/>
        </top>
      </border>
    </dxf>
    <dxf>
      <border>
        <left/>
        <top/>
        <bottom/>
      </border>
    </dxf>
    <dxf>
      <border>
        <left/>
        <right/>
        <top/>
        <bottom/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horizontal="center" readingOrder="0"/>
    </dxf>
    <dxf>
      <alignment horizontal="center" readingOrder="0"/>
    </dxf>
    <dxf>
      <font>
        <b/>
      </font>
    </dxf>
    <dxf>
      <font>
        <b val="0"/>
      </font>
    </dxf>
    <dxf>
      <fill>
        <patternFill patternType="solid">
          <bgColor theme="0" tint="-0.249977111117893"/>
        </patternFill>
      </fill>
    </dxf>
    <dxf>
      <fill>
        <patternFill>
          <bgColor theme="0" tint="-0.14999847407452621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top style="thin">
          <color indexed="64"/>
        </top>
        <vertical style="thin">
          <color indexed="64"/>
        </vertical>
      </border>
    </dxf>
    <dxf>
      <border>
        <top style="thin">
          <color indexed="64"/>
        </top>
        <vertical style="thin">
          <color indexed="64"/>
        </vertical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top style="medium">
          <color indexed="64"/>
        </top>
      </border>
    </dxf>
    <dxf>
      <border>
        <top style="medium">
          <color indexed="64"/>
        </top>
      </border>
    </dxf>
    <dxf>
      <border>
        <left style="medium">
          <color indexed="64"/>
        </left>
        <top style="medium">
          <color indexed="64"/>
        </top>
      </border>
    </dxf>
    <dxf>
      <border>
        <left style="medium">
          <color indexed="64"/>
        </left>
        <top style="medium">
          <color indexed="64"/>
        </top>
      </border>
    </dxf>
    <dxf>
      <alignment horizontal="center" readingOrder="0"/>
    </dxf>
    <dxf>
      <alignment horizontal="center" readingOrder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top style="medium">
          <color indexed="64"/>
        </top>
      </border>
    </dxf>
    <dxf>
      <border>
        <left style="medium">
          <color indexed="64"/>
        </left>
        <top style="medium">
          <color indexed="64"/>
        </top>
      </border>
    </dxf>
    <dxf>
      <border>
        <top style="medium">
          <color indexed="64"/>
        </top>
      </border>
    </dxf>
    <dxf>
      <border>
        <top style="medium">
          <color indexed="64"/>
        </top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bgColor theme="0" tint="-0.14999847407452621"/>
        </patternFill>
      </fill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top style="medium">
          <color indexed="64"/>
        </top>
      </border>
    </dxf>
    <dxf>
      <border>
        <left style="medium">
          <color indexed="64"/>
        </left>
        <top style="medium">
          <color indexed="64"/>
        </top>
      </border>
    </dxf>
    <dxf>
      <border>
        <top style="medium">
          <color indexed="64"/>
        </top>
      </border>
    </dxf>
    <dxf>
      <border>
        <top style="medium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/>
        <right/>
        <top/>
        <bottom/>
        <vertical/>
        <horizontal/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top style="medium">
          <color indexed="64"/>
        </top>
      </border>
    </dxf>
    <dxf>
      <border>
        <bottom style="medium">
          <color indexed="64"/>
        </bottom>
      </border>
    </dxf>
    <dxf>
      <border>
        <top style="medium">
          <color indexed="64"/>
        </top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Graph!$C$3</c:f>
              <c:strCache>
                <c:ptCount val="1"/>
                <c:pt idx="0">
                  <c:v>Hombre</c:v>
                </c:pt>
              </c:strCache>
            </c:strRef>
          </c:tx>
          <c:invertIfNegative val="0"/>
          <c:cat>
            <c:strRef>
              <c:f>Graph!$B$4:$B$22</c:f>
              <c:strCache>
                <c:ptCount val="19"/>
                <c:pt idx="0">
                  <c:v>0 - 5</c:v>
                </c:pt>
                <c:pt idx="1">
                  <c:v>6 - 10</c:v>
                </c:pt>
                <c:pt idx="2">
                  <c:v>11 - 15</c:v>
                </c:pt>
                <c:pt idx="3">
                  <c:v>16 - 20</c:v>
                </c:pt>
                <c:pt idx="4">
                  <c:v>21 - 25</c:v>
                </c:pt>
                <c:pt idx="5">
                  <c:v>26 - 30</c:v>
                </c:pt>
                <c:pt idx="6">
                  <c:v>31 - 35</c:v>
                </c:pt>
                <c:pt idx="7">
                  <c:v>36 - 40</c:v>
                </c:pt>
                <c:pt idx="8">
                  <c:v>41 - 45</c:v>
                </c:pt>
                <c:pt idx="9">
                  <c:v>46 - 50</c:v>
                </c:pt>
                <c:pt idx="10">
                  <c:v>51 - 55</c:v>
                </c:pt>
                <c:pt idx="11">
                  <c:v>56 - 60</c:v>
                </c:pt>
                <c:pt idx="12">
                  <c:v>61 - 65</c:v>
                </c:pt>
                <c:pt idx="13">
                  <c:v>66 - 70</c:v>
                </c:pt>
                <c:pt idx="14">
                  <c:v>71 - 75</c:v>
                </c:pt>
                <c:pt idx="15">
                  <c:v>76 - 80</c:v>
                </c:pt>
                <c:pt idx="16">
                  <c:v>81 - 85</c:v>
                </c:pt>
                <c:pt idx="17">
                  <c:v>86 - 90</c:v>
                </c:pt>
                <c:pt idx="18">
                  <c:v>91 - 95</c:v>
                </c:pt>
              </c:strCache>
            </c:strRef>
          </c:cat>
          <c:val>
            <c:numRef>
              <c:f>Graph!$C$4:$C$22</c:f>
              <c:numCache>
                <c:formatCode>General</c:formatCode>
                <c:ptCount val="19"/>
                <c:pt idx="0">
                  <c:v>54</c:v>
                </c:pt>
                <c:pt idx="1">
                  <c:v>110</c:v>
                </c:pt>
                <c:pt idx="2">
                  <c:v>89</c:v>
                </c:pt>
                <c:pt idx="3">
                  <c:v>107</c:v>
                </c:pt>
                <c:pt idx="4">
                  <c:v>105</c:v>
                </c:pt>
                <c:pt idx="5">
                  <c:v>74</c:v>
                </c:pt>
                <c:pt idx="6">
                  <c:v>57</c:v>
                </c:pt>
                <c:pt idx="7">
                  <c:v>60</c:v>
                </c:pt>
                <c:pt idx="8">
                  <c:v>49</c:v>
                </c:pt>
                <c:pt idx="9">
                  <c:v>44</c:v>
                </c:pt>
                <c:pt idx="10">
                  <c:v>20</c:v>
                </c:pt>
                <c:pt idx="11">
                  <c:v>16</c:v>
                </c:pt>
                <c:pt idx="12">
                  <c:v>18</c:v>
                </c:pt>
                <c:pt idx="13">
                  <c:v>7</c:v>
                </c:pt>
                <c:pt idx="14">
                  <c:v>3</c:v>
                </c:pt>
                <c:pt idx="15">
                  <c:v>6</c:v>
                </c:pt>
                <c:pt idx="16">
                  <c:v>3</c:v>
                </c:pt>
                <c:pt idx="17">
                  <c:v>1</c:v>
                </c:pt>
                <c:pt idx="18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6E2-4F44-B626-BD5038714BA0}"/>
            </c:ext>
          </c:extLst>
        </c:ser>
        <c:ser>
          <c:idx val="1"/>
          <c:order val="1"/>
          <c:tx>
            <c:strRef>
              <c:f>Graph!$D$3</c:f>
              <c:strCache>
                <c:ptCount val="1"/>
                <c:pt idx="0">
                  <c:v>Mujer</c:v>
                </c:pt>
              </c:strCache>
            </c:strRef>
          </c:tx>
          <c:invertIfNegative val="0"/>
          <c:cat>
            <c:strRef>
              <c:f>Graph!$B$4:$B$22</c:f>
              <c:strCache>
                <c:ptCount val="19"/>
                <c:pt idx="0">
                  <c:v>0 - 5</c:v>
                </c:pt>
                <c:pt idx="1">
                  <c:v>6 - 10</c:v>
                </c:pt>
                <c:pt idx="2">
                  <c:v>11 - 15</c:v>
                </c:pt>
                <c:pt idx="3">
                  <c:v>16 - 20</c:v>
                </c:pt>
                <c:pt idx="4">
                  <c:v>21 - 25</c:v>
                </c:pt>
                <c:pt idx="5">
                  <c:v>26 - 30</c:v>
                </c:pt>
                <c:pt idx="6">
                  <c:v>31 - 35</c:v>
                </c:pt>
                <c:pt idx="7">
                  <c:v>36 - 40</c:v>
                </c:pt>
                <c:pt idx="8">
                  <c:v>41 - 45</c:v>
                </c:pt>
                <c:pt idx="9">
                  <c:v>46 - 50</c:v>
                </c:pt>
                <c:pt idx="10">
                  <c:v>51 - 55</c:v>
                </c:pt>
                <c:pt idx="11">
                  <c:v>56 - 60</c:v>
                </c:pt>
                <c:pt idx="12">
                  <c:v>61 - 65</c:v>
                </c:pt>
                <c:pt idx="13">
                  <c:v>66 - 70</c:v>
                </c:pt>
                <c:pt idx="14">
                  <c:v>71 - 75</c:v>
                </c:pt>
                <c:pt idx="15">
                  <c:v>76 - 80</c:v>
                </c:pt>
                <c:pt idx="16">
                  <c:v>81 - 85</c:v>
                </c:pt>
                <c:pt idx="17">
                  <c:v>86 - 90</c:v>
                </c:pt>
                <c:pt idx="18">
                  <c:v>91 - 95</c:v>
                </c:pt>
              </c:strCache>
            </c:strRef>
          </c:cat>
          <c:val>
            <c:numRef>
              <c:f>Graph!$F$4:$F$22</c:f>
              <c:numCache>
                <c:formatCode>General</c:formatCode>
                <c:ptCount val="19"/>
                <c:pt idx="0">
                  <c:v>-41</c:v>
                </c:pt>
                <c:pt idx="1">
                  <c:v>-115</c:v>
                </c:pt>
                <c:pt idx="2">
                  <c:v>-105</c:v>
                </c:pt>
                <c:pt idx="3">
                  <c:v>-101</c:v>
                </c:pt>
                <c:pt idx="4">
                  <c:v>-72</c:v>
                </c:pt>
                <c:pt idx="5">
                  <c:v>-101</c:v>
                </c:pt>
                <c:pt idx="6">
                  <c:v>-80</c:v>
                </c:pt>
                <c:pt idx="7">
                  <c:v>-78</c:v>
                </c:pt>
                <c:pt idx="8">
                  <c:v>-61</c:v>
                </c:pt>
                <c:pt idx="9">
                  <c:v>-49</c:v>
                </c:pt>
                <c:pt idx="10">
                  <c:v>-39</c:v>
                </c:pt>
                <c:pt idx="11">
                  <c:v>-20</c:v>
                </c:pt>
                <c:pt idx="12">
                  <c:v>-18</c:v>
                </c:pt>
                <c:pt idx="13">
                  <c:v>-9</c:v>
                </c:pt>
                <c:pt idx="14">
                  <c:v>-9</c:v>
                </c:pt>
                <c:pt idx="15">
                  <c:v>-3</c:v>
                </c:pt>
                <c:pt idx="16">
                  <c:v>-6</c:v>
                </c:pt>
                <c:pt idx="17">
                  <c:v>-3</c:v>
                </c:pt>
                <c:pt idx="18">
                  <c:v>-1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6E2-4F44-B626-BD5038714B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278510400"/>
        <c:axId val="278521040"/>
      </c:barChart>
      <c:catAx>
        <c:axId val="27851040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txPr>
          <a:bodyPr/>
          <a:lstStyle/>
          <a:p>
            <a:pPr>
              <a:defRPr sz="800"/>
            </a:pPr>
            <a:endParaRPr lang="es-CO"/>
          </a:p>
        </c:txPr>
        <c:crossAx val="278521040"/>
        <c:crosses val="autoZero"/>
        <c:auto val="1"/>
        <c:lblAlgn val="ctr"/>
        <c:lblOffset val="100"/>
        <c:noMultiLvlLbl val="0"/>
      </c:catAx>
      <c:valAx>
        <c:axId val="278521040"/>
        <c:scaling>
          <c:orientation val="minMax"/>
        </c:scaling>
        <c:delete val="0"/>
        <c:axPos val="b"/>
        <c:majorGridlines/>
        <c:numFmt formatCode="#,##0;[Black]#,##0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CO"/>
          </a:p>
        </c:txPr>
        <c:crossAx val="278510400"/>
        <c:crosses val="autoZero"/>
        <c:crossBetween val="between"/>
        <c:majorUnit val="10"/>
        <c:minorUnit val="5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pivotSource>
    <c:name>[Caract Pob Victima Personas 2012 2019.xlsx]Graph!PivotTable2</c:name>
    <c:fmtId val="4"/>
  </c:pivotSource>
  <c:chart>
    <c:autoTitleDeleted val="0"/>
    <c:pivotFmts>
      <c:pivotFmt>
        <c:idx val="0"/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wrap="square" lIns="38100" tIns="19050" rIns="38100" bIns="19050" anchor="ctr">
              <a:spAutoFit/>
            </a:bodyPr>
            <a:lstStyle/>
            <a:p>
              <a:pPr>
                <a:defRPr/>
              </a:pPr>
              <a:endParaRPr lang="es-C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1"/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wrap="square" lIns="38100" tIns="19050" rIns="38100" bIns="19050" anchor="ctr">
              <a:spAutoFit/>
            </a:bodyPr>
            <a:lstStyle/>
            <a:p>
              <a:pPr>
                <a:defRPr/>
              </a:pPr>
              <a:endParaRPr lang="es-C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2"/>
        <c:marker>
          <c:symbol val="none"/>
        </c:marker>
        <c:dLbl>
          <c:idx val="0"/>
          <c:layout/>
          <c:spPr>
            <a:noFill/>
            <a:ln>
              <a:noFill/>
            </a:ln>
            <a:effectLst/>
          </c:spPr>
          <c:txPr>
            <a:bodyPr wrap="square" lIns="38100" tIns="19050" rIns="38100" bIns="19050" anchor="ctr">
              <a:spAutoFit/>
            </a:bodyPr>
            <a:lstStyle/>
            <a:p>
              <a:pPr>
                <a:defRPr/>
              </a:pPr>
              <a:endParaRPr lang="es-C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layout/>
            </c:ext>
          </c:extLst>
        </c:dLbl>
      </c:pivotFmt>
      <c:pivotFmt>
        <c:idx val="3"/>
        <c:marker>
          <c:symbol val="none"/>
        </c:marker>
        <c:dLbl>
          <c:idx val="0"/>
          <c:layout/>
          <c:spPr>
            <a:noFill/>
            <a:ln>
              <a:noFill/>
            </a:ln>
            <a:effectLst/>
          </c:spPr>
          <c:txPr>
            <a:bodyPr wrap="square" lIns="38100" tIns="19050" rIns="38100" bIns="19050" anchor="ctr">
              <a:spAutoFit/>
            </a:bodyPr>
            <a:lstStyle/>
            <a:p>
              <a:pPr>
                <a:defRPr/>
              </a:pPr>
              <a:endParaRPr lang="es-C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layout/>
            </c:ext>
          </c:extLst>
        </c:dLbl>
      </c:pivotFmt>
    </c:pivotFmts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Graph!$C$26:$C$27</c:f>
              <c:strCache>
                <c:ptCount val="1"/>
                <c:pt idx="0">
                  <c:v>Hombre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/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Graph!$B$28:$B$34</c:f>
              <c:strCache>
                <c:ptCount val="6"/>
                <c:pt idx="0">
                  <c:v>Primera Infancia</c:v>
                </c:pt>
                <c:pt idx="1">
                  <c:v>Infancia</c:v>
                </c:pt>
                <c:pt idx="2">
                  <c:v>Adolescencia</c:v>
                </c:pt>
                <c:pt idx="3">
                  <c:v>Juventud</c:v>
                </c:pt>
                <c:pt idx="4">
                  <c:v>Adulto</c:v>
                </c:pt>
                <c:pt idx="5">
                  <c:v>Adulto Mayor</c:v>
                </c:pt>
              </c:strCache>
            </c:strRef>
          </c:cat>
          <c:val>
            <c:numRef>
              <c:f>Graph!$C$28:$C$34</c:f>
              <c:numCache>
                <c:formatCode>General</c:formatCode>
                <c:ptCount val="6"/>
                <c:pt idx="0">
                  <c:v>105</c:v>
                </c:pt>
                <c:pt idx="1">
                  <c:v>136</c:v>
                </c:pt>
                <c:pt idx="2">
                  <c:v>128</c:v>
                </c:pt>
                <c:pt idx="3">
                  <c:v>196</c:v>
                </c:pt>
                <c:pt idx="4">
                  <c:v>244</c:v>
                </c:pt>
                <c:pt idx="5">
                  <c:v>17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F056-4274-999B-BC8DEA55042F}"/>
            </c:ext>
          </c:extLst>
        </c:ser>
        <c:ser>
          <c:idx val="1"/>
          <c:order val="1"/>
          <c:tx>
            <c:strRef>
              <c:f>Graph!$D$26:$D$27</c:f>
              <c:strCache>
                <c:ptCount val="1"/>
                <c:pt idx="0">
                  <c:v>Mujer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/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Graph!$B$28:$B$34</c:f>
              <c:strCache>
                <c:ptCount val="6"/>
                <c:pt idx="0">
                  <c:v>Primera Infancia</c:v>
                </c:pt>
                <c:pt idx="1">
                  <c:v>Infancia</c:v>
                </c:pt>
                <c:pt idx="2">
                  <c:v>Adolescencia</c:v>
                </c:pt>
                <c:pt idx="3">
                  <c:v>Juventud</c:v>
                </c:pt>
                <c:pt idx="4">
                  <c:v>Adulto</c:v>
                </c:pt>
                <c:pt idx="5">
                  <c:v>Adulto Mayor</c:v>
                </c:pt>
              </c:strCache>
            </c:strRef>
          </c:cat>
          <c:val>
            <c:numRef>
              <c:f>Graph!$D$28:$D$34</c:f>
              <c:numCache>
                <c:formatCode>General</c:formatCode>
                <c:ptCount val="6"/>
                <c:pt idx="0">
                  <c:v>111</c:v>
                </c:pt>
                <c:pt idx="1">
                  <c:v>137</c:v>
                </c:pt>
                <c:pt idx="2">
                  <c:v>116</c:v>
                </c:pt>
                <c:pt idx="3">
                  <c:v>197</c:v>
                </c:pt>
                <c:pt idx="4">
                  <c:v>324</c:v>
                </c:pt>
                <c:pt idx="5">
                  <c:v>26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056-4274-999B-BC8DEA55042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30"/>
        <c:axId val="217527136"/>
        <c:axId val="217526016"/>
      </c:barChart>
      <c:catAx>
        <c:axId val="21752713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217526016"/>
        <c:crosses val="autoZero"/>
        <c:auto val="1"/>
        <c:lblAlgn val="ctr"/>
        <c:lblOffset val="100"/>
        <c:noMultiLvlLbl val="0"/>
      </c:catAx>
      <c:valAx>
        <c:axId val="217526016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CO"/>
          </a:p>
        </c:txPr>
        <c:crossAx val="217527136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extLst xmlns:c16r2="http://schemas.microsoft.com/office/drawing/2015/06/chart"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</c14:pivotOptions>
    </c:ext>
  </c:extLs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pivotSource>
    <c:name>[Caract Pob Victima Personas 2012 2019.xlsx]Graph!PivotTable4</c:name>
    <c:fmtId val="1"/>
  </c:pivotSource>
  <c:chart>
    <c:autoTitleDeleted val="0"/>
    <c:pivotFmts>
      <c:pivotFmt>
        <c:idx val="0"/>
        <c:spPr>
          <a:solidFill>
            <a:schemeClr val="tx1">
              <a:lumMod val="65000"/>
              <a:lumOff val="35000"/>
            </a:schemeClr>
          </a:solidFill>
          <a:ln>
            <a:noFill/>
          </a:ln>
          <a:effectLst/>
        </c:spPr>
        <c:marker>
          <c:symbol val="none"/>
        </c:marker>
      </c:pivotFmt>
      <c:pivotFmt>
        <c:idx val="1"/>
        <c:spPr>
          <a:solidFill>
            <a:schemeClr val="bg2">
              <a:lumMod val="75000"/>
            </a:schemeClr>
          </a:solidFill>
          <a:ln>
            <a:noFill/>
          </a:ln>
          <a:effectLst/>
        </c:spPr>
        <c:marker>
          <c:symbol val="none"/>
        </c:marker>
      </c:pivotFmt>
      <c:pivotFmt>
        <c:idx val="2"/>
        <c:spPr>
          <a:solidFill>
            <a:schemeClr val="dk1">
              <a:tint val="88500"/>
            </a:schemeClr>
          </a:solidFill>
          <a:ln>
            <a:noFill/>
          </a:ln>
          <a:effectLst/>
        </c:spPr>
        <c:marker>
          <c:symbol val="none"/>
        </c:marker>
      </c:pivotFmt>
      <c:pivotFmt>
        <c:idx val="3"/>
        <c:spPr>
          <a:solidFill>
            <a:schemeClr val="dk1">
              <a:tint val="88500"/>
            </a:schemeClr>
          </a:solidFill>
          <a:ln>
            <a:noFill/>
          </a:ln>
          <a:effectLst/>
        </c:spPr>
        <c:marker>
          <c:symbol val="none"/>
        </c:marker>
      </c:pivotFmt>
      <c:pivotFmt>
        <c:idx val="4"/>
        <c:spPr>
          <a:solidFill>
            <a:schemeClr val="dk1">
              <a:tint val="88500"/>
            </a:schemeClr>
          </a:solidFill>
          <a:ln>
            <a:noFill/>
          </a:ln>
          <a:effectLst/>
        </c:spPr>
        <c:marker>
          <c:symbol val="none"/>
        </c:marker>
      </c:pivotFmt>
      <c:pivotFmt>
        <c:idx val="5"/>
        <c:spPr>
          <a:solidFill>
            <a:schemeClr val="dk1">
              <a:tint val="88500"/>
            </a:schemeClr>
          </a:solidFill>
          <a:ln>
            <a:noFill/>
          </a:ln>
          <a:effectLst/>
        </c:spPr>
        <c:marker>
          <c:symbol val="none"/>
        </c:marker>
      </c:pivotFmt>
      <c:pivotFmt>
        <c:idx val="6"/>
        <c:spPr>
          <a:solidFill>
            <a:schemeClr val="dk1">
              <a:tint val="88500"/>
            </a:schemeClr>
          </a:solidFill>
          <a:ln>
            <a:noFill/>
          </a:ln>
          <a:effectLst/>
        </c:spPr>
        <c:marker>
          <c:symbol val="none"/>
        </c:marker>
      </c:pivotFmt>
      <c:pivotFmt>
        <c:idx val="7"/>
        <c:spPr>
          <a:solidFill>
            <a:schemeClr val="dk1">
              <a:tint val="88500"/>
            </a:schemeClr>
          </a:solidFill>
          <a:ln>
            <a:noFill/>
          </a:ln>
          <a:effectLst/>
        </c:spPr>
        <c:marker>
          <c:symbol val="none"/>
        </c:marker>
      </c:pivotFmt>
    </c:pivotFmts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Graph!$C$70:$C$71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chemeClr val="dk1">
                <a:tint val="88500"/>
              </a:schemeClr>
            </a:solidFill>
            <a:ln>
              <a:noFill/>
            </a:ln>
            <a:effectLst/>
          </c:spPr>
          <c:invertIfNegative val="0"/>
          <c:cat>
            <c:strRef>
              <c:f>Graph!$B$72:$B$79</c:f>
              <c:strCache>
                <c:ptCount val="7"/>
                <c:pt idx="0">
                  <c:v>Ninguno</c:v>
                </c:pt>
                <c:pt idx="1">
                  <c:v>Preescolar</c:v>
                </c:pt>
                <c:pt idx="2">
                  <c:v>Básica Primaria (1-5)</c:v>
                </c:pt>
                <c:pt idx="3">
                  <c:v>Básica secundaria (6-9)</c:v>
                </c:pt>
                <c:pt idx="4">
                  <c:v>Media (10-13)</c:v>
                </c:pt>
                <c:pt idx="5">
                  <c:v>Superior o universitaria</c:v>
                </c:pt>
                <c:pt idx="6">
                  <c:v>No sabe, no responde</c:v>
                </c:pt>
              </c:strCache>
            </c:strRef>
          </c:cat>
          <c:val>
            <c:numRef>
              <c:f>Graph!$C$72:$C$79</c:f>
              <c:numCache>
                <c:formatCode>General</c:formatCode>
                <c:ptCount val="7"/>
                <c:pt idx="0">
                  <c:v>53</c:v>
                </c:pt>
                <c:pt idx="1">
                  <c:v>46</c:v>
                </c:pt>
                <c:pt idx="2">
                  <c:v>268</c:v>
                </c:pt>
                <c:pt idx="3">
                  <c:v>163</c:v>
                </c:pt>
                <c:pt idx="4">
                  <c:v>147</c:v>
                </c:pt>
                <c:pt idx="5">
                  <c:v>45</c:v>
                </c:pt>
                <c:pt idx="6">
                  <c:v>104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3A6-4408-A894-BB756C931DCE}"/>
            </c:ext>
          </c:extLst>
        </c:ser>
        <c:ser>
          <c:idx val="1"/>
          <c:order val="1"/>
          <c:tx>
            <c:strRef>
              <c:f>Graph!$D$70:$D$71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chemeClr val="dk1">
                <a:tint val="55000"/>
              </a:schemeClr>
            </a:solidFill>
            <a:ln>
              <a:noFill/>
            </a:ln>
            <a:effectLst/>
          </c:spPr>
          <c:invertIfNegative val="0"/>
          <c:cat>
            <c:strRef>
              <c:f>Graph!$B$72:$B$79</c:f>
              <c:strCache>
                <c:ptCount val="7"/>
                <c:pt idx="0">
                  <c:v>Ninguno</c:v>
                </c:pt>
                <c:pt idx="1">
                  <c:v>Preescolar</c:v>
                </c:pt>
                <c:pt idx="2">
                  <c:v>Básica Primaria (1-5)</c:v>
                </c:pt>
                <c:pt idx="3">
                  <c:v>Básica secundaria (6-9)</c:v>
                </c:pt>
                <c:pt idx="4">
                  <c:v>Media (10-13)</c:v>
                </c:pt>
                <c:pt idx="5">
                  <c:v>Superior o universitaria</c:v>
                </c:pt>
                <c:pt idx="6">
                  <c:v>No sabe, no responde</c:v>
                </c:pt>
              </c:strCache>
            </c:strRef>
          </c:cat>
          <c:val>
            <c:numRef>
              <c:f>Graph!$D$72:$D$79</c:f>
              <c:numCache>
                <c:formatCode>General</c:formatCode>
                <c:ptCount val="7"/>
                <c:pt idx="0">
                  <c:v>66</c:v>
                </c:pt>
                <c:pt idx="1">
                  <c:v>43</c:v>
                </c:pt>
                <c:pt idx="2">
                  <c:v>276</c:v>
                </c:pt>
                <c:pt idx="3">
                  <c:v>169</c:v>
                </c:pt>
                <c:pt idx="4">
                  <c:v>199</c:v>
                </c:pt>
                <c:pt idx="5">
                  <c:v>48</c:v>
                </c:pt>
                <c:pt idx="6">
                  <c:v>110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3A6-4408-A894-BB756C931D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333317600"/>
        <c:axId val="333318160"/>
      </c:barChart>
      <c:catAx>
        <c:axId val="3333176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333318160"/>
        <c:crosses val="autoZero"/>
        <c:auto val="1"/>
        <c:lblAlgn val="ctr"/>
        <c:lblOffset val="100"/>
        <c:noMultiLvlLbl val="0"/>
      </c:catAx>
      <c:valAx>
        <c:axId val="3333181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3333176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 xmlns:c16r2="http://schemas.microsoft.com/office/drawing/2015/06/chart">
    <c:ext xmlns:c14="http://schemas.microsoft.com/office/drawing/2007/8/2/chart" uri="{781A3756-C4B2-4CAC-9D66-4F8BD8637D16}">
      <c14:pivotOptions>
        <c14:dropZonesVisible val="1"/>
      </c14:pivotOptions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336431</xdr:colOff>
      <xdr:row>1</xdr:row>
      <xdr:rowOff>0</xdr:rowOff>
    </xdr:from>
    <xdr:to>
      <xdr:col>16</xdr:col>
      <xdr:colOff>0</xdr:colOff>
      <xdr:row>21</xdr:row>
      <xdr:rowOff>17253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319177</xdr:colOff>
      <xdr:row>22</xdr:row>
      <xdr:rowOff>17252</xdr:rowOff>
    </xdr:from>
    <xdr:to>
      <xdr:col>15</xdr:col>
      <xdr:colOff>621101</xdr:colOff>
      <xdr:row>41</xdr:row>
      <xdr:rowOff>25880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357995</xdr:colOff>
      <xdr:row>59</xdr:row>
      <xdr:rowOff>155275</xdr:rowOff>
    </xdr:from>
    <xdr:to>
      <xdr:col>16</xdr:col>
      <xdr:colOff>17253</xdr:colOff>
      <xdr:row>78</xdr:row>
      <xdr:rowOff>181154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Poblacion%20Victima\Caracterizaci&#243;n_2019\Consolidados%202012%202019\Consolidado_Personas_2012_2016_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olidado_2012_2016_2019"/>
      <sheetName val="Graph"/>
    </sheetNames>
    <sheetDataSet>
      <sheetData sheetId="0"/>
      <sheetData sheetId="1">
        <row r="3">
          <cell r="C3" t="str">
            <v>Hombre</v>
          </cell>
          <cell r="D3" t="str">
            <v>Mujer</v>
          </cell>
        </row>
        <row r="4">
          <cell r="B4" t="str">
            <v>0 - 5</v>
          </cell>
          <cell r="C4">
            <v>54</v>
          </cell>
          <cell r="F4">
            <v>-41</v>
          </cell>
        </row>
        <row r="5">
          <cell r="B5" t="str">
            <v>6 - 10</v>
          </cell>
          <cell r="C5">
            <v>110</v>
          </cell>
          <cell r="F5">
            <v>-115</v>
          </cell>
        </row>
        <row r="6">
          <cell r="B6" t="str">
            <v>11 - 15</v>
          </cell>
          <cell r="C6">
            <v>89</v>
          </cell>
          <cell r="F6">
            <v>-105</v>
          </cell>
        </row>
        <row r="7">
          <cell r="B7" t="str">
            <v>16 - 20</v>
          </cell>
          <cell r="C7">
            <v>107</v>
          </cell>
          <cell r="F7">
            <v>-101</v>
          </cell>
        </row>
        <row r="8">
          <cell r="B8" t="str">
            <v>21 - 25</v>
          </cell>
          <cell r="C8">
            <v>105</v>
          </cell>
          <cell r="F8">
            <v>-72</v>
          </cell>
        </row>
        <row r="9">
          <cell r="B9" t="str">
            <v>26 - 30</v>
          </cell>
          <cell r="C9">
            <v>74</v>
          </cell>
          <cell r="F9">
            <v>-101</v>
          </cell>
        </row>
        <row r="10">
          <cell r="B10" t="str">
            <v>31 - 35</v>
          </cell>
          <cell r="C10">
            <v>57</v>
          </cell>
          <cell r="F10">
            <v>-80</v>
          </cell>
        </row>
        <row r="11">
          <cell r="B11" t="str">
            <v>36 - 40</v>
          </cell>
          <cell r="C11">
            <v>60</v>
          </cell>
          <cell r="F11">
            <v>-78</v>
          </cell>
        </row>
        <row r="12">
          <cell r="B12" t="str">
            <v>41 - 45</v>
          </cell>
          <cell r="C12">
            <v>49</v>
          </cell>
          <cell r="F12">
            <v>-61</v>
          </cell>
        </row>
        <row r="13">
          <cell r="B13" t="str">
            <v>46 - 50</v>
          </cell>
          <cell r="C13">
            <v>44</v>
          </cell>
          <cell r="F13">
            <v>-49</v>
          </cell>
        </row>
        <row r="14">
          <cell r="B14" t="str">
            <v>51 - 55</v>
          </cell>
          <cell r="C14">
            <v>20</v>
          </cell>
          <cell r="F14">
            <v>-39</v>
          </cell>
        </row>
        <row r="15">
          <cell r="B15" t="str">
            <v>56 - 60</v>
          </cell>
          <cell r="C15">
            <v>16</v>
          </cell>
          <cell r="F15">
            <v>-20</v>
          </cell>
        </row>
        <row r="16">
          <cell r="B16" t="str">
            <v>61 - 65</v>
          </cell>
          <cell r="C16">
            <v>18</v>
          </cell>
          <cell r="F16">
            <v>-18</v>
          </cell>
        </row>
        <row r="17">
          <cell r="B17" t="str">
            <v>66 - 70</v>
          </cell>
          <cell r="C17">
            <v>7</v>
          </cell>
          <cell r="F17">
            <v>-9</v>
          </cell>
        </row>
        <row r="18">
          <cell r="B18" t="str">
            <v>71 - 75</v>
          </cell>
          <cell r="C18">
            <v>3</v>
          </cell>
          <cell r="F18">
            <v>-9</v>
          </cell>
        </row>
        <row r="19">
          <cell r="B19" t="str">
            <v>76 - 80</v>
          </cell>
          <cell r="C19">
            <v>6</v>
          </cell>
          <cell r="F19">
            <v>-3</v>
          </cell>
        </row>
        <row r="20">
          <cell r="B20" t="str">
            <v>81 - 85</v>
          </cell>
          <cell r="C20">
            <v>3</v>
          </cell>
          <cell r="F20">
            <v>-6</v>
          </cell>
        </row>
        <row r="21">
          <cell r="B21" t="str">
            <v>86 - 90</v>
          </cell>
          <cell r="C21">
            <v>1</v>
          </cell>
          <cell r="F21">
            <v>-3</v>
          </cell>
        </row>
        <row r="22">
          <cell r="B22" t="str">
            <v>91 - 95</v>
          </cell>
          <cell r="C22">
            <v>3</v>
          </cell>
          <cell r="F22">
            <v>-1</v>
          </cell>
        </row>
      </sheetData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H:\Poblacion%20Victima\Caracterizaci&#243;n_2019\Consolidados%202012%202019\Consolidado_Personas_2012_2016_2019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Diego Felipe Monroy" refreshedDate="43693.382346643521" createdVersion="6" refreshedVersion="6" minRefreshableVersion="3" recordCount="1737">
  <cacheSource type="worksheet">
    <worksheetSource ref="A1:AG1738" sheet="Consolidado_2012_2016_2019" r:id="rId2"/>
  </cacheSource>
  <cacheFields count="33">
    <cacheField name="ID" numFmtId="0">
      <sharedItems containsSemiMixedTypes="0" containsString="0" containsNumber="1" containsInteger="1" minValue="1" maxValue="1737"/>
    </cacheField>
    <cacheField name="AÑO" numFmtId="0">
      <sharedItems containsMixedTypes="1" containsNumber="1" containsInteger="1" minValue="2015" maxValue="2019"/>
    </cacheField>
    <cacheField name="ID_ENTREVISTA" numFmtId="0">
      <sharedItems/>
    </cacheField>
    <cacheField name="ESTADO_RUV" numFmtId="0">
      <sharedItems/>
    </cacheField>
    <cacheField name="NOMBRE_1" numFmtId="0">
      <sharedItems/>
    </cacheField>
    <cacheField name="NOMBRE_2" numFmtId="0">
      <sharedItems containsBlank="1"/>
    </cacheField>
    <cacheField name="APELLIDO_1" numFmtId="0">
      <sharedItems/>
    </cacheField>
    <cacheField name="APELLIDO_2" numFmtId="0">
      <sharedItems containsBlank="1"/>
    </cacheField>
    <cacheField name="A3" numFmtId="0">
      <sharedItems containsString="0" containsBlank="1" containsNumber="1" containsInteger="1" minValue="1" maxValue="9"/>
    </cacheField>
    <cacheField name="A3_TIPO_DOCUMENTO" numFmtId="0">
      <sharedItems/>
    </cacheField>
    <cacheField name="A4_TIENE EL DOCUMENTO" numFmtId="0">
      <sharedItems/>
    </cacheField>
    <cacheField name="A5_NUM_DOC" numFmtId="0">
      <sharedItems/>
    </cacheField>
    <cacheField name="A6_FECHA_NACIMIENTO" numFmtId="0">
      <sharedItems containsDate="1" containsMixedTypes="1" minDate="1923-08-17T00:00:00" maxDate="2013-08-14T00:00:00"/>
    </cacheField>
    <cacheField name="A20_FECHA_ACTUAL_FORMULA" numFmtId="14">
      <sharedItems containsSemiMixedTypes="0" containsNonDate="0" containsDate="1" containsString="0" minDate="2019-08-16T00:00:00" maxDate="2019-08-17T00:00:00"/>
    </cacheField>
    <cacheField name="CALCULAR_EDAD_FORMULA" numFmtId="0">
      <sharedItems containsSemiMixedTypes="0" containsString="0" containsNumber="1" containsInteger="1" minValue="0" maxValue="95"/>
    </cacheField>
    <cacheField name="CICLO_VIDA" numFmtId="0">
      <sharedItems count="19">
        <s v="61 - 65"/>
        <s v="41 - 45"/>
        <s v="0 - 5"/>
        <s v="31 - 35"/>
        <s v="81 - 85"/>
        <s v="16 - 20"/>
        <s v="11 - 15"/>
        <s v="21 - 25"/>
        <s v="36 - 40"/>
        <s v="71 - 75"/>
        <s v="26 - 30"/>
        <s v="51 - 55"/>
        <s v="6 - 10"/>
        <s v="46 - 50"/>
        <s v="56 - 60"/>
        <s v="91 - 95"/>
        <s v="66 - 70"/>
        <s v="76 - 80"/>
        <s v="86 - 90"/>
      </sharedItems>
    </cacheField>
    <cacheField name="A7_EDAD" numFmtId="0">
      <sharedItems containsSemiMixedTypes="0" containsString="0" containsNumber="1" containsInteger="1" minValue="0" maxValue="95"/>
    </cacheField>
    <cacheField name="GRUPO_VITAL" numFmtId="0">
      <sharedItems count="6">
        <s v="Adulto"/>
        <s v="Primera Infancia"/>
        <s v="Adulto Mayor"/>
        <s v="Juventud"/>
        <s v="Adolescencia"/>
        <s v="Infancia"/>
      </sharedItems>
    </cacheField>
    <cacheField name="A8_GENERO" numFmtId="0">
      <sharedItems count="2">
        <s v="Mujer"/>
        <s v="Hombre"/>
      </sharedItems>
    </cacheField>
    <cacheField name="A9" numFmtId="0">
      <sharedItems/>
    </cacheField>
    <cacheField name="A9_PARENTESCO" numFmtId="0">
      <sharedItems containsMixedTypes="1" containsNumber="1" containsInteger="1" minValue="0" maxValue="0" count="12">
        <s v="Jefe(a)"/>
        <s v="Hijo(a) - Hijastro(a)"/>
        <s v="Otro pariente del jefe"/>
        <s v="Conyugue o Compañera(o)"/>
        <s v="Hermano(a)-Hermanastro(a)"/>
        <s v="Padre o madre - padrastro o madrastra"/>
        <s v="Nieto(a)"/>
        <s v="Yerno o nuera"/>
        <s v="Sobrino(a)"/>
        <s v="Abuelo(a)"/>
        <s v="Suegro(a)"/>
        <n v="0" u="1"/>
      </sharedItems>
    </cacheField>
    <cacheField name="Z4" numFmtId="0">
      <sharedItems containsBlank="1"/>
    </cacheField>
    <cacheField name="Z4_ETNIA" numFmtId="0">
      <sharedItems count="4">
        <s v="Ninguna"/>
        <s v="Negro(a), mulato(a), afrocolombiano(a) o afrodescendiente"/>
        <s v="Indígena"/>
        <s v="Raizal del Archipiélago de San Andrés, Providencia y Santa Catalina"/>
      </sharedItems>
    </cacheField>
    <cacheField name="A20_AÑOS_EN_EL_MUNICIPIO" numFmtId="0">
      <sharedItems containsBlank="1"/>
    </cacheField>
    <cacheField name="A21 VICTIMA CA" numFmtId="0">
      <sharedItems containsBlank="1"/>
    </cacheField>
    <cacheField name="B2_EMBARAZO" numFmtId="0">
      <sharedItems/>
    </cacheField>
    <cacheField name="G7A_ESCOLARIDAD" numFmtId="49">
      <sharedItems/>
    </cacheField>
    <cacheField name="G7A_NIVEL_EDUCATIVO" numFmtId="0">
      <sharedItems count="7">
        <s v="Básica Primaria (1-5)"/>
        <s v="Ninguno"/>
        <s v="No sabe, no responde"/>
        <s v="Media (10-13)"/>
        <s v="Básica secundaria (6-9)"/>
        <s v="Preescolar"/>
        <s v="Superior o universitaria"/>
      </sharedItems>
    </cacheField>
    <cacheField name="I6_TIENE_DISCAPACIDAD" numFmtId="0">
      <sharedItems count="2">
        <s v="No"/>
        <s v="Si"/>
      </sharedItems>
    </cacheField>
    <cacheField name="I7_TIPO_DISCAPACIDAD" numFmtId="0">
      <sharedItems count="8">
        <s v="No"/>
        <s v="Mental/psicosocial"/>
        <s v="Múltiple"/>
        <s v="Física"/>
        <s v="Sensorial"/>
        <s v="Intelectual/Cognitiva"/>
        <s v="No la sabe nombrar"/>
        <s v="Mental" u="1"/>
      </sharedItems>
    </cacheField>
    <cacheField name="L15_OCUPACIÓN_ACTUAL" numFmtId="0">
      <sharedItems/>
    </cacheField>
    <cacheField name="L1_OCUP_TIEM" numFmtId="0">
      <sharedItems/>
    </cacheField>
    <cacheField name="L1_OCUPACIÓN" numFmtId="0">
      <sharedItems count="7">
        <s v="Oficios del hogar"/>
        <s v="Trabajando"/>
        <s v="No sabe - No responde"/>
        <s v="Estudiando"/>
        <s v="Buscando trabajo"/>
        <s v="Otra actividad"/>
        <s v="Incapacitado permanente para trabajar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737">
  <r>
    <n v="1"/>
    <n v="2019"/>
    <s v="A6F53"/>
    <s v="1"/>
    <s v="MARGARITA"/>
    <m/>
    <s v="BENAVIDES"/>
    <m/>
    <n v="1"/>
    <s v="Cédula de Ciudadanía"/>
    <s v="1"/>
    <s v="36488886"/>
    <s v="01/01/1955"/>
    <d v="2019-08-16T00:00:00"/>
    <n v="64"/>
    <x v="0"/>
    <n v="64"/>
    <x v="0"/>
    <x v="0"/>
    <s v="1"/>
    <x v="0"/>
    <s v="6"/>
    <x v="0"/>
    <s v="3"/>
    <m/>
    <s v="No"/>
    <s v="3"/>
    <x v="0"/>
    <x v="0"/>
    <x v="0"/>
    <s v="No sabe - No Responde"/>
    <s v="4"/>
    <x v="0"/>
  </r>
  <r>
    <n v="2"/>
    <n v="2019"/>
    <s v="A6F53"/>
    <s v="1"/>
    <s v="JARO"/>
    <m/>
    <s v="TRIVIÑO"/>
    <s v="BENAVIDES"/>
    <n v="1"/>
    <s v="Cédula de Ciudadanía"/>
    <s v="1"/>
    <s v="79630442"/>
    <s v="25/06/1975"/>
    <d v="2019-08-16T00:00:00"/>
    <n v="44"/>
    <x v="1"/>
    <n v="44"/>
    <x v="0"/>
    <x v="1"/>
    <s v="3"/>
    <x v="1"/>
    <s v="6"/>
    <x v="0"/>
    <s v="3"/>
    <m/>
    <s v="No"/>
    <s v="1"/>
    <x v="1"/>
    <x v="1"/>
    <x v="1"/>
    <s v="Gerente general empresa privada servicios de aseo - 1211"/>
    <s v="1"/>
    <x v="1"/>
  </r>
  <r>
    <n v="3"/>
    <n v="2019"/>
    <s v="A88D4"/>
    <s v="1"/>
    <s v="NATALIA"/>
    <m/>
    <s v="PEDROZO"/>
    <s v="ROJAS"/>
    <n v="4"/>
    <s v="Registro civil/NUIP"/>
    <s v="1"/>
    <s v="1027300599"/>
    <s v="08/06/2017"/>
    <d v="2019-08-16T00:00:00"/>
    <n v="2"/>
    <x v="2"/>
    <n v="2"/>
    <x v="1"/>
    <x v="0"/>
    <s v="3"/>
    <x v="1"/>
    <s v="6"/>
    <x v="0"/>
    <s v="1"/>
    <m/>
    <s v="No"/>
    <s v="9"/>
    <x v="2"/>
    <x v="0"/>
    <x v="0"/>
    <s v="No sabe - No Responde"/>
    <s v="9"/>
    <x v="2"/>
  </r>
  <r>
    <n v="4"/>
    <n v="2019"/>
    <s v="A88D4"/>
    <s v="1"/>
    <s v="WILLIAM"/>
    <s v="NITGH"/>
    <s v="PEDROZO"/>
    <s v="LAGUNA"/>
    <n v="1"/>
    <s v="Cédula de Ciudadanía"/>
    <s v="1"/>
    <s v="1050064868"/>
    <s v="05/05/1987"/>
    <d v="2019-08-16T00:00:00"/>
    <n v="32"/>
    <x v="3"/>
    <n v="32"/>
    <x v="0"/>
    <x v="1"/>
    <s v="1"/>
    <x v="0"/>
    <s v="6"/>
    <x v="0"/>
    <s v="7"/>
    <m/>
    <s v="No"/>
    <s v="5"/>
    <x v="3"/>
    <x v="0"/>
    <x v="0"/>
    <s v="Vigilante - 9133"/>
    <s v="1"/>
    <x v="1"/>
  </r>
  <r>
    <n v="5"/>
    <n v="2019"/>
    <s v="BA3QE"/>
    <s v="1"/>
    <s v="MELIDA"/>
    <m/>
    <s v="NUÑEZ"/>
    <s v="DE LOAIZA"/>
    <n v="1"/>
    <s v="Cédula de Ciudadanía"/>
    <s v="1"/>
    <s v="29998283"/>
    <s v="27/06/1937"/>
    <d v="2019-08-16T00:00:00"/>
    <n v="82"/>
    <x v="4"/>
    <n v="82"/>
    <x v="2"/>
    <x v="0"/>
    <s v="1"/>
    <x v="0"/>
    <s v="6"/>
    <x v="0"/>
    <s v="9"/>
    <s v="1"/>
    <s v="No"/>
    <s v="3"/>
    <x v="0"/>
    <x v="0"/>
    <x v="0"/>
    <s v="No sabe - No Responde"/>
    <s v="4"/>
    <x v="0"/>
  </r>
  <r>
    <n v="6"/>
    <n v="2019"/>
    <s v="BV79P"/>
    <s v="1"/>
    <s v="LEYDY"/>
    <s v="DEL CARMEN"/>
    <s v="NAVARRO"/>
    <s v="PARRA"/>
    <n v="1"/>
    <s v="Cédula de Ciudadanía"/>
    <s v="1"/>
    <s v="1067877992"/>
    <s v="01/04/1986"/>
    <d v="2019-08-16T00:00:00"/>
    <n v="33"/>
    <x v="3"/>
    <n v="33"/>
    <x v="0"/>
    <x v="0"/>
    <s v="1"/>
    <x v="0"/>
    <s v="6"/>
    <x v="0"/>
    <s v="00"/>
    <m/>
    <s v="Si"/>
    <s v="4"/>
    <x v="4"/>
    <x v="0"/>
    <x v="0"/>
    <s v="Auxiliar servicios generales aseo y cafetería - 9221"/>
    <s v="1"/>
    <x v="1"/>
  </r>
  <r>
    <n v="7"/>
    <n v="2019"/>
    <s v="B2N5V"/>
    <s v="1"/>
    <s v="INGRID"/>
    <s v="PATRICIA"/>
    <s v="SERRANO"/>
    <s v="GUTIERREZ"/>
    <n v="1"/>
    <s v="Cédula de Ciudadanía"/>
    <s v="1"/>
    <s v="1007411450"/>
    <s v="06/10/1998"/>
    <d v="2019-08-16T00:00:00"/>
    <n v="20"/>
    <x v="5"/>
    <n v="20"/>
    <x v="3"/>
    <x v="0"/>
    <s v="3"/>
    <x v="1"/>
    <s v="6"/>
    <x v="0"/>
    <s v="14"/>
    <m/>
    <s v="Si"/>
    <s v="5"/>
    <x v="3"/>
    <x v="0"/>
    <x v="0"/>
    <s v="No sabe - No Responde"/>
    <s v="3"/>
    <x v="3"/>
  </r>
  <r>
    <n v="8"/>
    <n v="2019"/>
    <s v="B2N5V"/>
    <s v="1"/>
    <s v="GENKLY"/>
    <s v="DEETER"/>
    <s v="ALFONSO"/>
    <s v="GUTIERREZ"/>
    <n v="3"/>
    <s v="Tarjeta de Identidad"/>
    <s v="1"/>
    <s v="1072658139"/>
    <s v="08/10/2003"/>
    <d v="2019-08-16T00:00:00"/>
    <n v="15"/>
    <x v="6"/>
    <n v="15"/>
    <x v="4"/>
    <x v="1"/>
    <s v="3"/>
    <x v="1"/>
    <s v="6"/>
    <x v="0"/>
    <s v="15"/>
    <m/>
    <s v="No"/>
    <s v="4"/>
    <x v="4"/>
    <x v="0"/>
    <x v="0"/>
    <s v="No sabe - No Responde"/>
    <s v="3"/>
    <x v="3"/>
  </r>
  <r>
    <n v="9"/>
    <n v="2019"/>
    <s v="B2N5V"/>
    <s v="1"/>
    <s v="EDISSON"/>
    <s v="JAVIER"/>
    <s v="QUINTERO"/>
    <s v="GUTIERREZ"/>
    <n v="1"/>
    <s v="Cédula de Ciudadanía"/>
    <s v="1"/>
    <s v="1072706276"/>
    <s v="05/06/1995"/>
    <d v="2019-08-16T00:00:00"/>
    <n v="24"/>
    <x v="7"/>
    <n v="24"/>
    <x v="3"/>
    <x v="1"/>
    <s v="3"/>
    <x v="1"/>
    <s v="6"/>
    <x v="0"/>
    <s v="14"/>
    <m/>
    <s v="No"/>
    <s v="5"/>
    <x v="3"/>
    <x v="0"/>
    <x v="0"/>
    <s v="obrero"/>
    <s v="1"/>
    <x v="1"/>
  </r>
  <r>
    <n v="10"/>
    <n v="2019"/>
    <s v="B2N5V"/>
    <s v="1"/>
    <s v="NANCY"/>
    <m/>
    <s v="GUTIERREZ"/>
    <s v="DIAZ"/>
    <n v="1"/>
    <s v="Cédula de Ciudadanía"/>
    <s v="1"/>
    <s v="35195297"/>
    <s v="25/10/1979"/>
    <d v="2019-08-16T00:00:00"/>
    <n v="39"/>
    <x v="8"/>
    <n v="39"/>
    <x v="0"/>
    <x v="0"/>
    <s v="1"/>
    <x v="0"/>
    <s v="6"/>
    <x v="0"/>
    <s v="14"/>
    <m/>
    <s v="Si"/>
    <s v="1"/>
    <x v="1"/>
    <x v="0"/>
    <x v="0"/>
    <s v="No sabe - No Responde"/>
    <s v="4"/>
    <x v="0"/>
  </r>
  <r>
    <n v="11"/>
    <n v="2019"/>
    <s v="B64K5"/>
    <s v="1"/>
    <s v="MARIA"/>
    <s v="ERICINDA"/>
    <s v="PEÑA"/>
    <s v="DE JIMENEZ"/>
    <n v="1"/>
    <s v="Cédula de Ciudadanía"/>
    <s v="1"/>
    <s v="21042145"/>
    <s v="15/06/1946"/>
    <d v="2019-08-16T00:00:00"/>
    <n v="73"/>
    <x v="9"/>
    <n v="73"/>
    <x v="2"/>
    <x v="0"/>
    <s v="1"/>
    <x v="0"/>
    <s v="6"/>
    <x v="0"/>
    <s v="10"/>
    <m/>
    <s v="No"/>
    <s v="3"/>
    <x v="0"/>
    <x v="0"/>
    <x v="0"/>
    <s v="No sabe - No Responde"/>
    <s v="4"/>
    <x v="0"/>
  </r>
  <r>
    <n v="12"/>
    <n v="2019"/>
    <s v="B7E7W"/>
    <s v="1"/>
    <s v="DUVER"/>
    <s v="ANTHONY"/>
    <s v="DUQUE"/>
    <s v="SANCHEZ"/>
    <n v="4"/>
    <s v="Registro civil/NUIP"/>
    <s v="1"/>
    <s v="1077242494"/>
    <s v="09/05/2015"/>
    <d v="2019-08-16T00:00:00"/>
    <n v="4"/>
    <x v="2"/>
    <n v="4"/>
    <x v="1"/>
    <x v="1"/>
    <s v="12"/>
    <x v="2"/>
    <s v="6"/>
    <x v="0"/>
    <s v="3"/>
    <m/>
    <s v="No"/>
    <s v="1"/>
    <x v="1"/>
    <x v="0"/>
    <x v="0"/>
    <s v="No sabe - No Responde"/>
    <s v="9"/>
    <x v="2"/>
  </r>
  <r>
    <n v="13"/>
    <n v="2019"/>
    <s v="B7E7W"/>
    <s v="1"/>
    <s v="HEDU"/>
    <m/>
    <s v="DUQUE"/>
    <s v="MEDINA"/>
    <n v="1"/>
    <s v="Cédula de Ciudadanía"/>
    <s v="1"/>
    <s v="1075254092"/>
    <s v="17/06/1991"/>
    <d v="2019-08-16T00:00:00"/>
    <n v="28"/>
    <x v="10"/>
    <n v="28"/>
    <x v="3"/>
    <x v="1"/>
    <s v="3"/>
    <x v="1"/>
    <s v="6"/>
    <x v="0"/>
    <s v="5"/>
    <m/>
    <s v="No"/>
    <s v="5"/>
    <x v="3"/>
    <x v="0"/>
    <x v="0"/>
    <s v="No sabe - No Responde"/>
    <s v="2"/>
    <x v="4"/>
  </r>
  <r>
    <n v="14"/>
    <n v="2019"/>
    <s v="B7E7W"/>
    <s v="1"/>
    <s v="DAVID"/>
    <s v="STIVEN"/>
    <s v="DUQUE"/>
    <s v="MEDINA"/>
    <n v="3"/>
    <s v="Tarjeta de Identidad"/>
    <s v="1"/>
    <s v="1076903652"/>
    <s v="21/07/2004"/>
    <d v="2019-08-16T00:00:00"/>
    <n v="15"/>
    <x v="6"/>
    <n v="15"/>
    <x v="4"/>
    <x v="1"/>
    <s v="3"/>
    <x v="1"/>
    <s v="6"/>
    <x v="0"/>
    <s v="5"/>
    <m/>
    <s v="No"/>
    <s v="4"/>
    <x v="4"/>
    <x v="0"/>
    <x v="0"/>
    <s v="No sabe - No Responde"/>
    <s v="3"/>
    <x v="3"/>
  </r>
  <r>
    <n v="15"/>
    <n v="2019"/>
    <s v="B7E7W"/>
    <s v="1"/>
    <s v="BETSABE"/>
    <m/>
    <s v="MEDINA"/>
    <s v="LOPEZ"/>
    <n v="1"/>
    <s v="Cédula de Ciudadanía"/>
    <s v="1"/>
    <s v="36183395"/>
    <s v="12/01/1967"/>
    <d v="2019-08-16T00:00:00"/>
    <n v="52"/>
    <x v="11"/>
    <n v="52"/>
    <x v="0"/>
    <x v="0"/>
    <s v="1"/>
    <x v="0"/>
    <s v="6"/>
    <x v="0"/>
    <s v="5"/>
    <m/>
    <s v="No"/>
    <s v="5"/>
    <x v="3"/>
    <x v="0"/>
    <x v="0"/>
    <s v="No sabe - No Responde"/>
    <s v="2"/>
    <x v="4"/>
  </r>
  <r>
    <n v="16"/>
    <n v="2019"/>
    <s v="CCX7L"/>
    <s v="1"/>
    <s v="MAIRA"/>
    <s v="SARID"/>
    <s v="MENDEZ"/>
    <s v="LUNA"/>
    <n v="4"/>
    <s v="Registro civil/NUIP"/>
    <s v="1"/>
    <s v="1144633054"/>
    <s v="29/06/2014"/>
    <d v="2019-08-16T00:00:00"/>
    <n v="5"/>
    <x v="2"/>
    <n v="5"/>
    <x v="1"/>
    <x v="0"/>
    <s v="3"/>
    <x v="1"/>
    <s v="6"/>
    <x v="0"/>
    <s v="00"/>
    <m/>
    <s v="No"/>
    <s v="2"/>
    <x v="5"/>
    <x v="0"/>
    <x v="0"/>
    <s v="No sabe - No Responde"/>
    <s v="9"/>
    <x v="2"/>
  </r>
  <r>
    <n v="17"/>
    <n v="2019"/>
    <s v="CCX7L"/>
    <s v="1"/>
    <s v="YOLENY"/>
    <s v="PAOLA"/>
    <s v="MENDEZ"/>
    <s v="LUNA"/>
    <n v="1"/>
    <s v="Cédula de Ciudadanía"/>
    <s v="1"/>
    <s v="1007319318"/>
    <s v="26/07/1996"/>
    <d v="2019-08-16T00:00:00"/>
    <n v="23"/>
    <x v="7"/>
    <n v="23"/>
    <x v="3"/>
    <x v="0"/>
    <s v="1"/>
    <x v="0"/>
    <s v="6"/>
    <x v="0"/>
    <s v="00"/>
    <m/>
    <s v="Si"/>
    <s v="3"/>
    <x v="0"/>
    <x v="0"/>
    <x v="0"/>
    <s v="No sabe - No Responde"/>
    <s v="2"/>
    <x v="4"/>
  </r>
  <r>
    <n v="18"/>
    <n v="2019"/>
    <s v="CCX7L"/>
    <s v="1"/>
    <s v="HEIDY"/>
    <s v="CRISTINA"/>
    <s v="PINO"/>
    <s v="MENDEZ"/>
    <n v="3"/>
    <s v="Tarjeta de Identidad"/>
    <s v="1"/>
    <s v="1144628294"/>
    <s v="22/09/2011"/>
    <d v="2019-08-16T00:00:00"/>
    <n v="7"/>
    <x v="12"/>
    <n v="7"/>
    <x v="5"/>
    <x v="0"/>
    <s v="3"/>
    <x v="1"/>
    <s v="6"/>
    <x v="0"/>
    <s v="00"/>
    <m/>
    <s v="No"/>
    <s v="3"/>
    <x v="0"/>
    <x v="0"/>
    <x v="0"/>
    <s v="No sabe - No Responde"/>
    <s v="9"/>
    <x v="2"/>
  </r>
  <r>
    <n v="19"/>
    <n v="2019"/>
    <s v="CSS65"/>
    <s v="1"/>
    <s v="DANNA"/>
    <s v="SALOME"/>
    <s v="FLOREZ"/>
    <s v="MADRID"/>
    <n v="4"/>
    <s v="Registro civil/NUIP"/>
    <s v="1"/>
    <s v="1072650829"/>
    <s v="13/07/2014"/>
    <d v="2019-08-16T00:00:00"/>
    <n v="5"/>
    <x v="2"/>
    <n v="5"/>
    <x v="1"/>
    <x v="0"/>
    <s v="12"/>
    <x v="2"/>
    <s v="6"/>
    <x v="0"/>
    <s v="4"/>
    <m/>
    <s v="No"/>
    <s v="2"/>
    <x v="5"/>
    <x v="0"/>
    <x v="0"/>
    <s v="No sabe - No Responde"/>
    <s v="9"/>
    <x v="2"/>
  </r>
  <r>
    <n v="20"/>
    <n v="2019"/>
    <s v="CSS65"/>
    <s v="1"/>
    <s v="NELIS"/>
    <m/>
    <s v="FLOREZ"/>
    <s v="MADRID"/>
    <n v="1"/>
    <s v="Cédula de Ciudadanía"/>
    <s v="1"/>
    <s v="1072650829"/>
    <s v="02/08/1987"/>
    <d v="2019-08-16T00:00:00"/>
    <n v="32"/>
    <x v="3"/>
    <n v="32"/>
    <x v="0"/>
    <x v="0"/>
    <s v="3"/>
    <x v="1"/>
    <s v="6"/>
    <x v="0"/>
    <s v="17"/>
    <m/>
    <s v="Si"/>
    <s v="6"/>
    <x v="6"/>
    <x v="0"/>
    <x v="0"/>
    <s v="Trabajador agrícola flores de corte - 6113"/>
    <s v="1"/>
    <x v="1"/>
  </r>
  <r>
    <n v="21"/>
    <n v="2019"/>
    <s v="CSS65"/>
    <s v="1"/>
    <s v="MARIA"/>
    <s v="JOSE"/>
    <s v="FLOREZ"/>
    <s v="MADRID"/>
    <n v="3"/>
    <s v="Tarjeta de Identidad"/>
    <s v="1"/>
    <s v="1072701812"/>
    <s v="23/01/2012"/>
    <d v="2019-08-16T00:00:00"/>
    <n v="7"/>
    <x v="12"/>
    <n v="7"/>
    <x v="5"/>
    <x v="0"/>
    <s v="12"/>
    <x v="2"/>
    <s v="6"/>
    <x v="0"/>
    <s v="7"/>
    <m/>
    <s v="No"/>
    <s v="3"/>
    <x v="0"/>
    <x v="0"/>
    <x v="0"/>
    <s v="No sabe - No Responde"/>
    <s v="9"/>
    <x v="2"/>
  </r>
  <r>
    <n v="22"/>
    <n v="2019"/>
    <s v="CSS65"/>
    <s v="1"/>
    <s v="HIPOLITA"/>
    <m/>
    <s v="MADRID"/>
    <s v="HERNANDEZ"/>
    <n v="1"/>
    <s v="Cédula de Ciudadanía"/>
    <s v="1"/>
    <s v="26794226"/>
    <s v="19/02/1964"/>
    <d v="2019-08-16T00:00:00"/>
    <n v="55"/>
    <x v="11"/>
    <n v="55"/>
    <x v="0"/>
    <x v="0"/>
    <s v="1"/>
    <x v="0"/>
    <s v="6"/>
    <x v="0"/>
    <s v="17"/>
    <m/>
    <s v="No"/>
    <s v="4"/>
    <x v="4"/>
    <x v="0"/>
    <x v="0"/>
    <s v="No sabe - No Responde"/>
    <s v="4"/>
    <x v="0"/>
  </r>
  <r>
    <n v="23"/>
    <n v="2019"/>
    <s v="CSS65"/>
    <s v="1"/>
    <s v="BERENICE"/>
    <m/>
    <s v="FLOREZ"/>
    <s v="MADRID"/>
    <n v="1"/>
    <s v="Cédula de Ciudadanía"/>
    <s v="1"/>
    <s v="1072658574"/>
    <s v="25/02/1990"/>
    <d v="2019-08-16T00:00:00"/>
    <n v="29"/>
    <x v="10"/>
    <n v="29"/>
    <x v="3"/>
    <x v="0"/>
    <s v="3"/>
    <x v="1"/>
    <s v="6"/>
    <x v="0"/>
    <s v="17"/>
    <m/>
    <s v="Si"/>
    <s v="6"/>
    <x v="6"/>
    <x v="0"/>
    <x v="0"/>
    <s v="No sabe - No Responde"/>
    <s v="4"/>
    <x v="0"/>
  </r>
  <r>
    <n v="24"/>
    <n v="2019"/>
    <s v="C483W"/>
    <s v="1"/>
    <s v="DAVID"/>
    <s v="ALEJANDRO"/>
    <s v="MESA"/>
    <s v="VANEGAS"/>
    <n v="3"/>
    <s v="Tarjeta de Identidad"/>
    <s v="1"/>
    <s v="1125248592"/>
    <s v="15/02/2009"/>
    <d v="2019-08-16T00:00:00"/>
    <n v="10"/>
    <x v="12"/>
    <n v="10"/>
    <x v="5"/>
    <x v="1"/>
    <s v="3"/>
    <x v="1"/>
    <s v="6"/>
    <x v="0"/>
    <s v="1"/>
    <m/>
    <s v="No"/>
    <s v="3"/>
    <x v="0"/>
    <x v="0"/>
    <x v="0"/>
    <s v="No sabe - No Responde"/>
    <s v="3"/>
    <x v="3"/>
  </r>
  <r>
    <n v="25"/>
    <n v="2019"/>
    <s v="C483W"/>
    <s v="1"/>
    <s v="TRINIDAD"/>
    <m/>
    <s v="VANEGAS"/>
    <s v="CASTAÑO"/>
    <n v="1"/>
    <s v="Cédula de Ciudadanía"/>
    <s v="1"/>
    <s v="43421718"/>
    <s v="05/10/1975"/>
    <d v="2019-08-16T00:00:00"/>
    <n v="43"/>
    <x v="1"/>
    <n v="43"/>
    <x v="0"/>
    <x v="0"/>
    <s v="1"/>
    <x v="0"/>
    <s v="6"/>
    <x v="0"/>
    <s v="1"/>
    <m/>
    <s v="Si"/>
    <s v="6"/>
    <x v="6"/>
    <x v="0"/>
    <x v="0"/>
    <s v="No sabe - No Responde"/>
    <s v="2"/>
    <x v="4"/>
  </r>
  <r>
    <n v="26"/>
    <n v="2019"/>
    <s v="C7S6D"/>
    <s v="1"/>
    <s v="JUNIOR"/>
    <s v="STIVEN"/>
    <s v="BOLAÑOS"/>
    <s v="ORTIZ"/>
    <n v="4"/>
    <s v="Registro civil/NUIP"/>
    <s v="1"/>
    <s v="1061811393"/>
    <s v="20/07/2016"/>
    <d v="2019-08-16T00:00:00"/>
    <n v="3"/>
    <x v="2"/>
    <n v="3"/>
    <x v="1"/>
    <x v="1"/>
    <s v="3"/>
    <x v="1"/>
    <s v="6"/>
    <x v="0"/>
    <s v="2"/>
    <m/>
    <s v="No"/>
    <s v="9"/>
    <x v="2"/>
    <x v="0"/>
    <x v="0"/>
    <s v="No sabe - No Responde"/>
    <s v="9"/>
    <x v="2"/>
  </r>
  <r>
    <n v="27"/>
    <n v="2019"/>
    <s v="C7S6D"/>
    <s v="1"/>
    <s v="LEIDY"/>
    <s v="JHOANA"/>
    <s v="ORTIZ"/>
    <s v="RIVERA"/>
    <n v="1"/>
    <s v="Cédula de Ciudadanía"/>
    <s v="1"/>
    <s v="1002952076"/>
    <s v="29/03/1999"/>
    <d v="2019-08-16T00:00:00"/>
    <n v="20"/>
    <x v="5"/>
    <n v="20"/>
    <x v="3"/>
    <x v="0"/>
    <s v="1"/>
    <x v="0"/>
    <s v="6"/>
    <x v="0"/>
    <s v="2"/>
    <m/>
    <s v="Si"/>
    <s v="4"/>
    <x v="4"/>
    <x v="0"/>
    <x v="0"/>
    <s v="Doméstica - 9210"/>
    <s v="1"/>
    <x v="1"/>
  </r>
  <r>
    <n v="28"/>
    <n v="2019"/>
    <s v="C9488"/>
    <s v="1"/>
    <s v="JOSE"/>
    <s v="DAVID"/>
    <s v="CENTENO"/>
    <s v="BORRE"/>
    <n v="1"/>
    <s v="Cédula de Ciudadanía"/>
    <s v="1"/>
    <s v="1082870535"/>
    <s v="26/09/1987"/>
    <d v="2019-08-16T00:00:00"/>
    <n v="31"/>
    <x v="3"/>
    <n v="31"/>
    <x v="0"/>
    <x v="1"/>
    <s v="1"/>
    <x v="0"/>
    <s v="6"/>
    <x v="0"/>
    <s v="2"/>
    <m/>
    <s v="No"/>
    <s v="5"/>
    <x v="3"/>
    <x v="0"/>
    <x v="0"/>
    <s v="Vigilante - 9133"/>
    <s v="1"/>
    <x v="1"/>
  </r>
  <r>
    <n v="29"/>
    <n v="2019"/>
    <s v="C9488"/>
    <s v="1"/>
    <s v="DAVID"/>
    <s v="SANTIAGO"/>
    <s v="CENTENO"/>
    <s v="CASTRO"/>
    <n v="4"/>
    <s v="Registro civil/NUIP"/>
    <s v="1"/>
    <s v="1095314703"/>
    <s v="14/10/2012"/>
    <d v="2019-08-16T00:00:00"/>
    <n v="6"/>
    <x v="12"/>
    <n v="6"/>
    <x v="5"/>
    <x v="1"/>
    <s v="3"/>
    <x v="1"/>
    <s v="6"/>
    <x v="0"/>
    <s v="2"/>
    <m/>
    <s v="No"/>
    <s v="3"/>
    <x v="0"/>
    <x v="0"/>
    <x v="0"/>
    <s v="No sabe - No Responde"/>
    <s v="9"/>
    <x v="2"/>
  </r>
  <r>
    <n v="30"/>
    <n v="2019"/>
    <s v="DMA5S"/>
    <s v="1"/>
    <s v="SANDRA"/>
    <s v="MILENA"/>
    <s v="FORERO"/>
    <s v="MUÑOZ"/>
    <n v="1"/>
    <s v="Cédula de Ciudadanía"/>
    <s v="1"/>
    <s v="1072662769"/>
    <s v="12/07/1991"/>
    <d v="2019-08-16T00:00:00"/>
    <n v="28"/>
    <x v="10"/>
    <n v="28"/>
    <x v="3"/>
    <x v="0"/>
    <s v="1"/>
    <x v="0"/>
    <s v="6"/>
    <x v="0"/>
    <s v="20"/>
    <m/>
    <s v="Si"/>
    <s v="4"/>
    <x v="4"/>
    <x v="0"/>
    <x v="0"/>
    <s v="Empleada servicio doméstico - 9210"/>
    <s v="1"/>
    <x v="1"/>
  </r>
  <r>
    <n v="31"/>
    <n v="2019"/>
    <s v="D1IV5"/>
    <s v="1"/>
    <s v="LUIS"/>
    <s v="ANDREY"/>
    <s v="JARAMILLO"/>
    <s v="ROJAS"/>
    <n v="3"/>
    <s v="Tarjeta de Identidad"/>
    <s v="1"/>
    <s v="1035973110"/>
    <s v="10/11/2005"/>
    <d v="2019-08-16T00:00:00"/>
    <n v="13"/>
    <x v="6"/>
    <n v="13"/>
    <x v="4"/>
    <x v="1"/>
    <s v="3"/>
    <x v="1"/>
    <s v="6"/>
    <x v="0"/>
    <s v="0"/>
    <m/>
    <s v="No"/>
    <s v="4"/>
    <x v="4"/>
    <x v="0"/>
    <x v="0"/>
    <s v="No sabe - No Responde"/>
    <s v="3"/>
    <x v="3"/>
  </r>
  <r>
    <n v="32"/>
    <n v="2019"/>
    <s v="D1IV5"/>
    <s v="1"/>
    <s v="DALILA"/>
    <s v="ANDREA"/>
    <s v="ROJAS"/>
    <s v="BUSTAMANTE"/>
    <n v="1"/>
    <s v="Cédula de Ciudadanía"/>
    <s v="1"/>
    <s v="1036605931"/>
    <s v="17/12/1986"/>
    <d v="2019-08-16T00:00:00"/>
    <n v="32"/>
    <x v="3"/>
    <n v="32"/>
    <x v="0"/>
    <x v="0"/>
    <s v="1"/>
    <x v="0"/>
    <s v="6"/>
    <x v="0"/>
    <s v="0"/>
    <m/>
    <s v="Si"/>
    <s v="5"/>
    <x v="3"/>
    <x v="0"/>
    <x v="0"/>
    <s v="Guardia seguridad - 9133"/>
    <s v="1"/>
    <x v="1"/>
  </r>
  <r>
    <n v="33"/>
    <n v="2019"/>
    <s v="D1IV5"/>
    <s v="1"/>
    <s v="YINETH"/>
    <s v="PAULINA"/>
    <s v="JARAMILLO"/>
    <s v="ROJAS"/>
    <n v="3"/>
    <s v="Tarjeta de Identidad"/>
    <s v="1"/>
    <s v="1022150863"/>
    <s v="12/02/2010"/>
    <d v="2019-08-16T00:00:00"/>
    <n v="9"/>
    <x v="12"/>
    <n v="9"/>
    <x v="5"/>
    <x v="0"/>
    <s v="3"/>
    <x v="1"/>
    <s v="6"/>
    <x v="0"/>
    <s v="0"/>
    <m/>
    <s v="No"/>
    <s v="3"/>
    <x v="0"/>
    <x v="0"/>
    <x v="0"/>
    <s v="No sabe - No Responde"/>
    <s v="9"/>
    <x v="2"/>
  </r>
  <r>
    <n v="34"/>
    <n v="2019"/>
    <s v="D1IV5"/>
    <s v="1"/>
    <s v="BLEIDER"/>
    <m/>
    <s v="JARAMILLO"/>
    <s v="ROJAS"/>
    <n v="3"/>
    <s v="Tarjeta de Identidad"/>
    <s v="1"/>
    <s v="1037236577"/>
    <s v="02/02/2007"/>
    <d v="2019-08-16T00:00:00"/>
    <n v="12"/>
    <x v="6"/>
    <n v="12"/>
    <x v="4"/>
    <x v="1"/>
    <s v="3"/>
    <x v="1"/>
    <s v="6"/>
    <x v="0"/>
    <s v="0"/>
    <m/>
    <s v="No"/>
    <s v="3"/>
    <x v="0"/>
    <x v="0"/>
    <x v="0"/>
    <s v="No sabe - No Responde"/>
    <s v="3"/>
    <x v="3"/>
  </r>
  <r>
    <n v="35"/>
    <n v="2019"/>
    <s v="D2KQF"/>
    <s v="1"/>
    <s v="WALTER"/>
    <s v="ANTONIO"/>
    <s v="LOPEZ"/>
    <s v="PEREIRA"/>
    <n v="1"/>
    <s v="Cédula de Ciudadanía"/>
    <s v="1"/>
    <s v="1072663979"/>
    <s v="07/02/1992"/>
    <d v="2019-08-16T00:00:00"/>
    <n v="27"/>
    <x v="10"/>
    <n v="27"/>
    <x v="3"/>
    <x v="1"/>
    <s v="1"/>
    <x v="0"/>
    <s v="6"/>
    <x v="0"/>
    <s v="20"/>
    <m/>
    <s v="No"/>
    <s v="5"/>
    <x v="3"/>
    <x v="0"/>
    <x v="0"/>
    <s v="Guardia seguridad - 9133"/>
    <s v="1"/>
    <x v="1"/>
  </r>
  <r>
    <n v="36"/>
    <n v="2019"/>
    <s v="D2KQF"/>
    <s v="1"/>
    <s v="SAMUEL"/>
    <s v="ANDRES"/>
    <s v="LOPEZ"/>
    <s v="LOPEZ"/>
    <n v="4"/>
    <s v="Registro civil/NUIP"/>
    <s v="1"/>
    <s v="1072703558"/>
    <s v="14/04/2012"/>
    <d v="2019-08-16T00:00:00"/>
    <n v="7"/>
    <x v="12"/>
    <n v="7"/>
    <x v="5"/>
    <x v="1"/>
    <s v="3"/>
    <x v="1"/>
    <s v="6"/>
    <x v="0"/>
    <s v="5"/>
    <m/>
    <s v="No"/>
    <s v="3"/>
    <x v="0"/>
    <x v="0"/>
    <x v="0"/>
    <s v="No sabe - No Responde"/>
    <s v="9"/>
    <x v="2"/>
  </r>
  <r>
    <n v="37"/>
    <n v="2019"/>
    <s v="D2KQF"/>
    <s v="1"/>
    <s v="SANTIAGO"/>
    <s v="ANGEL"/>
    <s v="LOPEZ"/>
    <s v="LOPEZ"/>
    <n v="4"/>
    <s v="Registro civil/NUIP"/>
    <s v="1"/>
    <s v="1072708856"/>
    <s v="05/11/2013"/>
    <d v="2019-08-16T00:00:00"/>
    <n v="5"/>
    <x v="2"/>
    <n v="5"/>
    <x v="1"/>
    <x v="1"/>
    <s v="3"/>
    <x v="1"/>
    <s v="6"/>
    <x v="0"/>
    <s v="5"/>
    <m/>
    <s v="No"/>
    <s v="2"/>
    <x v="5"/>
    <x v="0"/>
    <x v="0"/>
    <s v="No sabe - No Responde"/>
    <s v="9"/>
    <x v="2"/>
  </r>
  <r>
    <n v="38"/>
    <n v="2019"/>
    <s v="D2KQF"/>
    <s v="1"/>
    <s v="WALTER"/>
    <m/>
    <s v="LOPEZ"/>
    <s v="LOPEZ"/>
    <n v="4"/>
    <s v="Registro civil/NUIP"/>
    <s v="1"/>
    <s v="1072669659"/>
    <s v="04/07/2016"/>
    <d v="2019-08-16T00:00:00"/>
    <n v="3"/>
    <x v="2"/>
    <n v="3"/>
    <x v="1"/>
    <x v="1"/>
    <s v="3"/>
    <x v="1"/>
    <s v="6"/>
    <x v="0"/>
    <s v="2"/>
    <m/>
    <s v="No"/>
    <s v="9"/>
    <x v="2"/>
    <x v="0"/>
    <x v="0"/>
    <s v="No sabe - No Responde"/>
    <s v="9"/>
    <x v="2"/>
  </r>
  <r>
    <n v="39"/>
    <n v="2019"/>
    <s v="D4168"/>
    <s v="1"/>
    <s v="HECTOR"/>
    <s v="RAMIRO"/>
    <s v="FRANCO"/>
    <s v="MARTINEZ"/>
    <n v="1"/>
    <s v="Cédula de Ciudadanía"/>
    <s v="1"/>
    <s v="74347745"/>
    <s v="04/01/1982"/>
    <d v="2019-08-16T00:00:00"/>
    <n v="37"/>
    <x v="8"/>
    <n v="37"/>
    <x v="0"/>
    <x v="1"/>
    <s v="1"/>
    <x v="0"/>
    <s v="6"/>
    <x v="0"/>
    <s v="7"/>
    <m/>
    <s v="No"/>
    <s v="6"/>
    <x v="6"/>
    <x v="0"/>
    <x v="0"/>
    <s v="Ayudante operario batidora pulpa y papel - 9322"/>
    <s v="1"/>
    <x v="1"/>
  </r>
  <r>
    <n v="40"/>
    <n v="2019"/>
    <s v="D49N0"/>
    <s v="1"/>
    <s v="SOL"/>
    <s v="MAGDALENA DEL PILAR"/>
    <s v="CARDENAS"/>
    <s v="CAMPOS"/>
    <n v="1"/>
    <s v="Cédula de Ciudadanía"/>
    <s v="1"/>
    <s v="43650695"/>
    <s v="15/01/1971"/>
    <d v="2019-08-16T00:00:00"/>
    <n v="48"/>
    <x v="13"/>
    <n v="48"/>
    <x v="0"/>
    <x v="0"/>
    <s v="3"/>
    <x v="1"/>
    <s v="6"/>
    <x v="0"/>
    <s v="13"/>
    <m/>
    <s v="Si"/>
    <s v="4"/>
    <x v="4"/>
    <x v="1"/>
    <x v="2"/>
    <s v="Vendedor almacén - 5320"/>
    <s v="1"/>
    <x v="1"/>
  </r>
  <r>
    <n v="41"/>
    <n v="2019"/>
    <s v="D49N0"/>
    <s v="1"/>
    <s v="LUIS"/>
    <m/>
    <s v="GOMEZ"/>
    <s v="RIVERO"/>
    <n v="1"/>
    <s v="Cédula de Ciudadanía"/>
    <s v="2"/>
    <s v="2881356"/>
    <s v="24/05/1937"/>
    <d v="2019-08-16T00:00:00"/>
    <n v="82"/>
    <x v="4"/>
    <n v="82"/>
    <x v="2"/>
    <x v="1"/>
    <s v="1"/>
    <x v="0"/>
    <s v="6"/>
    <x v="0"/>
    <s v="13"/>
    <m/>
    <s v="No"/>
    <s v="3"/>
    <x v="0"/>
    <x v="1"/>
    <x v="2"/>
    <s v="No sabe - No Responde"/>
    <s v="4"/>
    <x v="0"/>
  </r>
  <r>
    <n v="42"/>
    <n v="2019"/>
    <s v="D49N0"/>
    <s v="1"/>
    <s v="SOLWINDY"/>
    <m/>
    <s v="GARCIA"/>
    <s v="CARDENAS"/>
    <n v="3"/>
    <s v="Tarjeta de Identidad"/>
    <s v="1"/>
    <s v="1019604467"/>
    <s v="17/11/2005"/>
    <d v="2019-08-16T00:00:00"/>
    <n v="13"/>
    <x v="6"/>
    <n v="13"/>
    <x v="4"/>
    <x v="0"/>
    <s v="12"/>
    <x v="2"/>
    <s v="6"/>
    <x v="0"/>
    <s v="13"/>
    <m/>
    <s v="Si"/>
    <s v="3"/>
    <x v="0"/>
    <x v="1"/>
    <x v="2"/>
    <s v="No sabe - No Responde"/>
    <s v="3"/>
    <x v="3"/>
  </r>
  <r>
    <n v="43"/>
    <n v="2019"/>
    <s v="D49N0"/>
    <s v="1"/>
    <s v="FERNANDO"/>
    <s v="GIOVANI"/>
    <s v="GOMEZ"/>
    <s v="CARDENAS"/>
    <n v="1"/>
    <s v="Cédula de Ciudadanía"/>
    <s v="2"/>
    <s v="1072703588"/>
    <s v="19/08/1994"/>
    <d v="2019-08-16T00:00:00"/>
    <n v="24"/>
    <x v="7"/>
    <n v="24"/>
    <x v="3"/>
    <x v="1"/>
    <s v="12"/>
    <x v="2"/>
    <s v="6"/>
    <x v="0"/>
    <s v="13"/>
    <m/>
    <s v="No"/>
    <s v="4"/>
    <x v="4"/>
    <x v="0"/>
    <x v="0"/>
    <s v="Operario agrícola floricultura - 6113"/>
    <s v="1"/>
    <x v="1"/>
  </r>
  <r>
    <n v="44"/>
    <n v="2019"/>
    <s v="D6A6U"/>
    <s v="1"/>
    <s v="ALEJANDRO"/>
    <s v="ANGEL"/>
    <s v="FABRA"/>
    <s v="LOPEZ"/>
    <n v="4"/>
    <s v="Registro civil/NUIP"/>
    <s v="2"/>
    <s v="1072667744"/>
    <s v="25/12/2010"/>
    <d v="2019-08-16T00:00:00"/>
    <n v="8"/>
    <x v="12"/>
    <n v="8"/>
    <x v="5"/>
    <x v="1"/>
    <s v="3"/>
    <x v="1"/>
    <s v="6"/>
    <x v="0"/>
    <s v="8"/>
    <m/>
    <s v="No"/>
    <s v="3"/>
    <x v="0"/>
    <x v="0"/>
    <x v="0"/>
    <s v="No sabe - No Responde"/>
    <s v="9"/>
    <x v="2"/>
  </r>
  <r>
    <n v="45"/>
    <n v="2019"/>
    <s v="D6A6U"/>
    <s v="1"/>
    <s v="OMAR"/>
    <s v="ANTONIO"/>
    <s v="FABRA"/>
    <s v="LOPEZ"/>
    <n v="1"/>
    <s v="Cédula de Ciudadanía"/>
    <s v="1"/>
    <s v="1072639168"/>
    <s v="21/08/1985"/>
    <d v="2019-08-16T00:00:00"/>
    <n v="33"/>
    <x v="3"/>
    <n v="33"/>
    <x v="0"/>
    <x v="1"/>
    <s v="1"/>
    <x v="0"/>
    <s v="6"/>
    <x v="0"/>
    <s v="15"/>
    <m/>
    <s v="No"/>
    <s v="1"/>
    <x v="1"/>
    <x v="0"/>
    <x v="0"/>
    <s v="Carpintero constructor barcas madera - 7213"/>
    <s v="1"/>
    <x v="1"/>
  </r>
  <r>
    <n v="46"/>
    <n v="2019"/>
    <s v="D6A6U"/>
    <s v="1"/>
    <s v="ALICIA"/>
    <m/>
    <s v="FABRA"/>
    <s v="LOPEZ"/>
    <n v="4"/>
    <s v="Registro civil/NUIP"/>
    <s v="2"/>
    <s v="1072703802"/>
    <s v="07/09/2012"/>
    <d v="2019-08-16T00:00:00"/>
    <n v="6"/>
    <x v="12"/>
    <n v="6"/>
    <x v="5"/>
    <x v="0"/>
    <s v="3"/>
    <x v="1"/>
    <s v="6"/>
    <x v="0"/>
    <s v="6"/>
    <m/>
    <s v="No"/>
    <s v="3"/>
    <x v="0"/>
    <x v="0"/>
    <x v="0"/>
    <s v="No sabe - No Responde"/>
    <s v="9"/>
    <x v="2"/>
  </r>
  <r>
    <n v="47"/>
    <n v="2019"/>
    <s v="EO2NN"/>
    <s v="1"/>
    <s v="MARIA"/>
    <s v="ISABELLA"/>
    <s v="TROCHEZ"/>
    <s v="MUÑOZ"/>
    <n v="3"/>
    <s v="Tarjeta de Identidad"/>
    <s v="1"/>
    <s v="1013268126"/>
    <s v="14/08/2008"/>
    <d v="2019-08-16T00:00:00"/>
    <n v="11"/>
    <x v="6"/>
    <n v="11"/>
    <x v="5"/>
    <x v="0"/>
    <s v="3"/>
    <x v="1"/>
    <s v="6"/>
    <x v="0"/>
    <s v="3"/>
    <m/>
    <s v="No"/>
    <s v="3"/>
    <x v="0"/>
    <x v="0"/>
    <x v="0"/>
    <s v="No sabe - No Responde"/>
    <s v="3"/>
    <x v="3"/>
  </r>
  <r>
    <n v="48"/>
    <n v="2019"/>
    <s v="EO2NN"/>
    <s v="1"/>
    <s v="DANIELA"/>
    <m/>
    <s v="TROCHEZ"/>
    <s v="MUÑOZ"/>
    <n v="3"/>
    <s v="Tarjeta de Identidad"/>
    <s v="1"/>
    <s v="1005966119"/>
    <s v="19/12/2001"/>
    <d v="2019-08-16T00:00:00"/>
    <n v="17"/>
    <x v="5"/>
    <n v="17"/>
    <x v="4"/>
    <x v="0"/>
    <s v="3"/>
    <x v="1"/>
    <s v="6"/>
    <x v="0"/>
    <s v="3"/>
    <m/>
    <s v="Si"/>
    <s v="5"/>
    <x v="3"/>
    <x v="0"/>
    <x v="0"/>
    <s v="No sabe - No Responde"/>
    <s v="3"/>
    <x v="3"/>
  </r>
  <r>
    <n v="49"/>
    <n v="2019"/>
    <s v="EO2NN"/>
    <s v="1"/>
    <s v="MARIA"/>
    <s v="MISAYRA"/>
    <s v="MUÑOZ"/>
    <s v="RODRIGUEZ"/>
    <n v="1"/>
    <s v="Cédula de Ciudadanía"/>
    <s v="1"/>
    <s v="29434635"/>
    <s v="29/06/1974"/>
    <d v="2019-08-16T00:00:00"/>
    <n v="45"/>
    <x v="1"/>
    <n v="45"/>
    <x v="0"/>
    <x v="0"/>
    <s v="1"/>
    <x v="0"/>
    <s v="6"/>
    <x v="0"/>
    <s v="3"/>
    <m/>
    <s v="Si"/>
    <s v="3"/>
    <x v="0"/>
    <x v="0"/>
    <x v="0"/>
    <s v="VARIOS"/>
    <s v="1"/>
    <x v="1"/>
  </r>
  <r>
    <n v="50"/>
    <n v="2019"/>
    <s v="ERA3T"/>
    <s v="1"/>
    <s v="KAREN"/>
    <s v="DAYANA"/>
    <s v="ROBAYO"/>
    <s v="CALLE"/>
    <n v="3"/>
    <s v="Tarjeta de Identidad"/>
    <s v="1"/>
    <s v="1072656560"/>
    <s v="02/05/2008"/>
    <d v="2019-08-16T00:00:00"/>
    <n v="11"/>
    <x v="6"/>
    <n v="11"/>
    <x v="5"/>
    <x v="0"/>
    <s v="3"/>
    <x v="1"/>
    <s v="6"/>
    <x v="0"/>
    <s v="10"/>
    <m/>
    <s v="No"/>
    <s v="3"/>
    <x v="0"/>
    <x v="0"/>
    <x v="0"/>
    <s v="No sabe - No Responde"/>
    <s v="3"/>
    <x v="3"/>
  </r>
  <r>
    <n v="51"/>
    <n v="2019"/>
    <s v="ERA3T"/>
    <s v="1"/>
    <s v="JUAN"/>
    <s v="DIEGO"/>
    <s v="ROBAYO"/>
    <s v="CALLE"/>
    <n v="3"/>
    <s v="Tarjeta de Identidad"/>
    <s v="1"/>
    <s v="1072648431"/>
    <s v="14/07/2006"/>
    <d v="2019-08-16T00:00:00"/>
    <n v="13"/>
    <x v="6"/>
    <n v="13"/>
    <x v="4"/>
    <x v="0"/>
    <s v="3"/>
    <x v="1"/>
    <s v="6"/>
    <x v="0"/>
    <s v="12"/>
    <m/>
    <s v="Si"/>
    <s v="4"/>
    <x v="4"/>
    <x v="0"/>
    <x v="0"/>
    <s v="No sabe - No Responde"/>
    <s v="3"/>
    <x v="3"/>
  </r>
  <r>
    <n v="52"/>
    <n v="2019"/>
    <s v="ERA3T"/>
    <s v="1"/>
    <s v="LAURA"/>
    <s v="FERNANDA"/>
    <s v="ROBAYO"/>
    <s v="CALLE"/>
    <n v="4"/>
    <s v="Registro civil/NUIP"/>
    <s v="1"/>
    <s v="1072706093"/>
    <s v="30/05/2013"/>
    <d v="2019-08-16T00:00:00"/>
    <n v="6"/>
    <x v="12"/>
    <n v="6"/>
    <x v="5"/>
    <x v="0"/>
    <s v="3"/>
    <x v="1"/>
    <s v="6"/>
    <x v="0"/>
    <s v="5"/>
    <m/>
    <s v="No"/>
    <s v="3"/>
    <x v="0"/>
    <x v="0"/>
    <x v="0"/>
    <s v="No sabe - No Responde"/>
    <s v="9"/>
    <x v="2"/>
  </r>
  <r>
    <n v="53"/>
    <n v="2019"/>
    <s v="ERA3T"/>
    <s v="1"/>
    <s v="ROSY"/>
    <s v="CECILIA"/>
    <s v="CALLE"/>
    <s v="CAMPO"/>
    <n v="1"/>
    <s v="Cédula de Ciudadanía"/>
    <s v="1"/>
    <s v="1048992269"/>
    <s v="05/03/1985"/>
    <d v="2019-08-16T00:00:00"/>
    <n v="34"/>
    <x v="3"/>
    <n v="34"/>
    <x v="0"/>
    <x v="0"/>
    <s v="1"/>
    <x v="0"/>
    <s v="6"/>
    <x v="0"/>
    <s v="12"/>
    <m/>
    <s v="Si"/>
    <s v="1"/>
    <x v="1"/>
    <x v="0"/>
    <x v="0"/>
    <s v="No sabe - No Responde"/>
    <s v="4"/>
    <x v="0"/>
  </r>
  <r>
    <n v="54"/>
    <n v="2019"/>
    <s v="E3XQ6"/>
    <s v="1"/>
    <s v="INES"/>
    <m/>
    <s v="SARMIENTO"/>
    <s v="SANABRIA"/>
    <n v="1"/>
    <s v="Cédula de Ciudadanía"/>
    <s v="1"/>
    <s v="37687853"/>
    <s v="04/10/1980"/>
    <d v="2019-08-16T00:00:00"/>
    <n v="38"/>
    <x v="8"/>
    <n v="38"/>
    <x v="0"/>
    <x v="0"/>
    <s v="1"/>
    <x v="0"/>
    <s v="6"/>
    <x v="0"/>
    <s v="11"/>
    <m/>
    <s v="Si"/>
    <s v="3"/>
    <x v="0"/>
    <x v="0"/>
    <x v="0"/>
    <s v="No sabe - No Responde"/>
    <s v="2"/>
    <x v="4"/>
  </r>
  <r>
    <n v="55"/>
    <n v="2019"/>
    <s v="E3XQ6"/>
    <s v="1"/>
    <s v="JUAN"/>
    <s v="SEBASTIAN"/>
    <s v="FLOREZ"/>
    <s v="SARMIENTO"/>
    <n v="3"/>
    <s v="Tarjeta de Identidad"/>
    <s v="1"/>
    <s v="1005651111"/>
    <s v="26/07/2002"/>
    <d v="2019-08-16T00:00:00"/>
    <n v="17"/>
    <x v="5"/>
    <n v="17"/>
    <x v="4"/>
    <x v="1"/>
    <s v="3"/>
    <x v="1"/>
    <s v="6"/>
    <x v="0"/>
    <s v="11"/>
    <m/>
    <s v="No"/>
    <s v="4"/>
    <x v="4"/>
    <x v="0"/>
    <x v="0"/>
    <s v="No sabe - No Responde"/>
    <s v="7"/>
    <x v="5"/>
  </r>
  <r>
    <n v="56"/>
    <n v="2019"/>
    <s v="E3XQ6"/>
    <s v="1"/>
    <s v="SARA"/>
    <s v="ANDREA"/>
    <s v="ANAYA"/>
    <s v="FLORES"/>
    <n v="4"/>
    <s v="Registro civil/NUIP"/>
    <s v="1"/>
    <s v="1072705589"/>
    <s v="02/03/2013"/>
    <d v="2019-08-16T00:00:00"/>
    <n v="6"/>
    <x v="12"/>
    <n v="6"/>
    <x v="5"/>
    <x v="0"/>
    <s v="12"/>
    <x v="2"/>
    <s v="6"/>
    <x v="0"/>
    <s v="5"/>
    <m/>
    <s v="No"/>
    <s v="3"/>
    <x v="0"/>
    <x v="0"/>
    <x v="0"/>
    <s v="No sabe - No Responde"/>
    <s v="9"/>
    <x v="2"/>
  </r>
  <r>
    <n v="57"/>
    <n v="2019"/>
    <s v="E3XQ6"/>
    <s v="1"/>
    <s v="YADIRA"/>
    <s v="JULIANA"/>
    <s v="FLORES"/>
    <s v="BERNAL"/>
    <n v="1"/>
    <s v="Cédula de Ciudadanía"/>
    <s v="1"/>
    <s v="1072716273"/>
    <s v="15/12/1997"/>
    <d v="2019-08-16T00:00:00"/>
    <n v="21"/>
    <x v="7"/>
    <n v="21"/>
    <x v="3"/>
    <x v="0"/>
    <s v="3"/>
    <x v="1"/>
    <s v="6"/>
    <x v="0"/>
    <s v="11"/>
    <m/>
    <s v="Si"/>
    <s v="3"/>
    <x v="0"/>
    <x v="0"/>
    <x v="0"/>
    <s v="oficios"/>
    <s v="1"/>
    <x v="1"/>
  </r>
  <r>
    <n v="58"/>
    <n v="2019"/>
    <s v="E3XQ6"/>
    <s v="1"/>
    <s v="JONNATAN"/>
    <s v="JULIAN"/>
    <s v="BECERRA"/>
    <s v="SARMIENTO"/>
    <n v="4"/>
    <s v="Registro civil/NUIP"/>
    <s v="1"/>
    <s v="1073486095"/>
    <s v="21/10/2016"/>
    <d v="2019-08-16T00:00:00"/>
    <n v="2"/>
    <x v="2"/>
    <n v="2"/>
    <x v="1"/>
    <x v="1"/>
    <s v="3"/>
    <x v="1"/>
    <s v="6"/>
    <x v="0"/>
    <s v="2"/>
    <m/>
    <s v="No"/>
    <s v="9"/>
    <x v="2"/>
    <x v="0"/>
    <x v="0"/>
    <s v="No sabe - No Responde"/>
    <s v="9"/>
    <x v="2"/>
  </r>
  <r>
    <n v="59"/>
    <n v="2019"/>
    <s v="E3XQ6"/>
    <s v="1"/>
    <s v="JUAN"/>
    <s v="PABLO"/>
    <s v="FLOREZ"/>
    <s v="VALENCIA"/>
    <n v="4"/>
    <s v="Registro civil/NUIP"/>
    <s v="1"/>
    <s v="1073486614"/>
    <s v="03/02/2018"/>
    <d v="2019-08-16T00:00:00"/>
    <n v="1"/>
    <x v="2"/>
    <n v="1"/>
    <x v="1"/>
    <x v="1"/>
    <s v="12"/>
    <x v="2"/>
    <s v="6"/>
    <x v="0"/>
    <s v="1"/>
    <m/>
    <s v="No"/>
    <s v="9"/>
    <x v="2"/>
    <x v="0"/>
    <x v="0"/>
    <s v="No sabe - No Responde"/>
    <s v="9"/>
    <x v="2"/>
  </r>
  <r>
    <n v="60"/>
    <n v="2019"/>
    <s v="E3XQ6"/>
    <s v="1"/>
    <s v="GINA"/>
    <s v="MARCELA"/>
    <s v="FLOREZ"/>
    <s v="SARMIENTO"/>
    <n v="3"/>
    <s v="Tarjeta de Identidad"/>
    <s v="1"/>
    <s v="1104125122"/>
    <s v="11/10/2004"/>
    <d v="2019-08-16T00:00:00"/>
    <n v="14"/>
    <x v="6"/>
    <n v="14"/>
    <x v="4"/>
    <x v="0"/>
    <s v="3"/>
    <x v="1"/>
    <s v="6"/>
    <x v="0"/>
    <s v="11"/>
    <m/>
    <s v="Si"/>
    <s v="4"/>
    <x v="4"/>
    <x v="0"/>
    <x v="0"/>
    <s v="No sabe - No Responde"/>
    <s v="7"/>
    <x v="5"/>
  </r>
  <r>
    <n v="61"/>
    <n v="2019"/>
    <s v="E3XQ6"/>
    <s v="1"/>
    <s v="JHON"/>
    <s v="ALEXANDER"/>
    <s v="FLORES"/>
    <s v="BERNAL"/>
    <n v="1"/>
    <s v="Cédula de Ciudadanía"/>
    <s v="1"/>
    <s v="1072711148"/>
    <s v="20/08/1996"/>
    <d v="2019-08-16T00:00:00"/>
    <n v="22"/>
    <x v="7"/>
    <n v="22"/>
    <x v="3"/>
    <x v="1"/>
    <s v="3"/>
    <x v="1"/>
    <s v="6"/>
    <x v="0"/>
    <s v="11"/>
    <m/>
    <s v="No"/>
    <s v="3"/>
    <x v="0"/>
    <x v="0"/>
    <x v="0"/>
    <s v="No sabe - No Responde"/>
    <s v="2"/>
    <x v="4"/>
  </r>
  <r>
    <n v="62"/>
    <n v="2019"/>
    <s v="E3XQ6"/>
    <s v="1"/>
    <s v="ENEIR"/>
    <s v="SANTIAGO"/>
    <s v="BECERRA"/>
    <s v="SARMIENTO"/>
    <n v="3"/>
    <s v="Tarjeta de Identidad"/>
    <s v="1"/>
    <s v="1072668158"/>
    <s v="22/01/2011"/>
    <d v="2019-08-16T00:00:00"/>
    <n v="8"/>
    <x v="12"/>
    <n v="8"/>
    <x v="5"/>
    <x v="1"/>
    <s v="3"/>
    <x v="1"/>
    <s v="6"/>
    <x v="0"/>
    <s v="8"/>
    <m/>
    <s v="No"/>
    <s v="3"/>
    <x v="0"/>
    <x v="0"/>
    <x v="0"/>
    <s v="No sabe - No Responde"/>
    <s v="9"/>
    <x v="2"/>
  </r>
  <r>
    <n v="63"/>
    <n v="2019"/>
    <s v="F14A7"/>
    <s v="1"/>
    <s v="ALEXANDRA"/>
    <m/>
    <s v="BAEZ"/>
    <s v="CARDENAS"/>
    <n v="1"/>
    <s v="Cédula de Ciudadanía"/>
    <s v="1"/>
    <s v="68304179"/>
    <s v="18/11/1977"/>
    <d v="2019-08-16T00:00:00"/>
    <n v="41"/>
    <x v="1"/>
    <n v="41"/>
    <x v="0"/>
    <x v="0"/>
    <s v="1"/>
    <x v="0"/>
    <s v="6"/>
    <x v="0"/>
    <s v="3"/>
    <m/>
    <s v="Si"/>
    <s v="5"/>
    <x v="3"/>
    <x v="0"/>
    <x v="0"/>
    <s v="No sabe - No Responde"/>
    <s v="2"/>
    <x v="4"/>
  </r>
  <r>
    <n v="64"/>
    <n v="2019"/>
    <s v="F81H9"/>
    <s v="1"/>
    <s v="ESTHER"/>
    <s v="JUDITH"/>
    <s v="HERNANDEZ"/>
    <s v="GALVAN"/>
    <n v="1"/>
    <s v="Cédula de Ciudadanía"/>
    <s v="1"/>
    <s v="1100543909"/>
    <s v="26/10/1987"/>
    <d v="2019-08-16T00:00:00"/>
    <n v="31"/>
    <x v="3"/>
    <n v="31"/>
    <x v="0"/>
    <x v="0"/>
    <s v="1"/>
    <x v="0"/>
    <s v="6"/>
    <x v="0"/>
    <s v="12"/>
    <m/>
    <s v="Si"/>
    <s v="5"/>
    <x v="3"/>
    <x v="0"/>
    <x v="0"/>
    <s v="No sabe - No Responde"/>
    <s v="4"/>
    <x v="0"/>
  </r>
  <r>
    <n v="65"/>
    <n v="2019"/>
    <s v="F81H9"/>
    <s v="1"/>
    <s v="JUAN"/>
    <s v="SEBASTIAN"/>
    <s v="MOLINA"/>
    <s v="HERNANDEZ"/>
    <n v="3"/>
    <s v="Tarjeta de Identidad"/>
    <s v="1"/>
    <s v="1072665584"/>
    <s v="03/07/2010"/>
    <d v="2019-08-16T00:00:00"/>
    <n v="9"/>
    <x v="12"/>
    <n v="9"/>
    <x v="5"/>
    <x v="1"/>
    <s v="3"/>
    <x v="1"/>
    <s v="6"/>
    <x v="0"/>
    <s v="8"/>
    <m/>
    <s v="No"/>
    <s v="3"/>
    <x v="0"/>
    <x v="0"/>
    <x v="0"/>
    <s v="No sabe - No Responde"/>
    <s v="9"/>
    <x v="2"/>
  </r>
  <r>
    <n v="66"/>
    <n v="2019"/>
    <s v="GD64C"/>
    <s v="1"/>
    <s v="OMAR"/>
    <s v="GABRIEL"/>
    <s v="CUELLO"/>
    <s v="BEDOYA"/>
    <n v="1"/>
    <s v="Cédula de Ciudadanía"/>
    <s v="2"/>
    <s v="1028031091"/>
    <s v="21/01/1997"/>
    <d v="2019-08-16T00:00:00"/>
    <n v="22"/>
    <x v="7"/>
    <n v="22"/>
    <x v="3"/>
    <x v="1"/>
    <s v="3"/>
    <x v="1"/>
    <s v="6"/>
    <x v="0"/>
    <s v="00"/>
    <m/>
    <s v="No"/>
    <s v="3"/>
    <x v="0"/>
    <x v="0"/>
    <x v="0"/>
    <s v="Ayudante pintura construcción - 7232"/>
    <s v="1"/>
    <x v="1"/>
  </r>
  <r>
    <n v="67"/>
    <n v="2019"/>
    <s v="GD64C"/>
    <s v="1"/>
    <s v="JUAN"/>
    <s v="SEBASTIAN"/>
    <s v="SANJUAN"/>
    <s v="USUGA"/>
    <n v="3"/>
    <s v="Tarjeta de Identidad"/>
    <s v="1"/>
    <s v="1007279158"/>
    <s v="10/07/2002"/>
    <d v="2019-08-16T00:00:00"/>
    <n v="17"/>
    <x v="5"/>
    <n v="17"/>
    <x v="4"/>
    <x v="1"/>
    <s v="3"/>
    <x v="1"/>
    <s v="6"/>
    <x v="0"/>
    <s v="00"/>
    <m/>
    <s v="No"/>
    <s v="4"/>
    <x v="4"/>
    <x v="0"/>
    <x v="0"/>
    <s v="No sabe - No Responde"/>
    <s v="3"/>
    <x v="3"/>
  </r>
  <r>
    <n v="68"/>
    <n v="2019"/>
    <s v="GD64C"/>
    <s v="1"/>
    <s v="EDITH"/>
    <m/>
    <s v="USUGA"/>
    <m/>
    <n v="1"/>
    <s v="Cédula de Ciudadanía"/>
    <s v="1"/>
    <s v="39407185"/>
    <s v="15/04/1966"/>
    <d v="2019-08-16T00:00:00"/>
    <n v="53"/>
    <x v="11"/>
    <n v="53"/>
    <x v="0"/>
    <x v="0"/>
    <s v="1"/>
    <x v="0"/>
    <s v="6"/>
    <x v="0"/>
    <s v="00"/>
    <m/>
    <s v="No"/>
    <s v="3"/>
    <x v="0"/>
    <x v="0"/>
    <x v="0"/>
    <s v="No sabe - No Responde"/>
    <s v="2"/>
    <x v="4"/>
  </r>
  <r>
    <n v="69"/>
    <n v="2019"/>
    <s v="GD64C"/>
    <s v="1"/>
    <s v="CRISTIAN"/>
    <m/>
    <s v="CUELLO"/>
    <s v="MORENO"/>
    <n v="1"/>
    <s v="Cédula de Ciudadanía"/>
    <s v="1"/>
    <s v="71250147"/>
    <s v="29/12/1965"/>
    <d v="2019-08-16T00:00:00"/>
    <n v="53"/>
    <x v="11"/>
    <n v="53"/>
    <x v="0"/>
    <x v="1"/>
    <s v="2"/>
    <x v="3"/>
    <s v="6"/>
    <x v="0"/>
    <s v="00"/>
    <m/>
    <s v="No"/>
    <s v="3"/>
    <x v="0"/>
    <x v="0"/>
    <x v="0"/>
    <s v="Ayudante pintura construcción - 7232"/>
    <s v="1"/>
    <x v="1"/>
  </r>
  <r>
    <n v="70"/>
    <n v="2019"/>
    <s v="GHJ8B"/>
    <s v="1"/>
    <s v="MICHELL"/>
    <s v="DAYANA"/>
    <s v="RIVERA"/>
    <s v="SANCHEZ"/>
    <n v="3"/>
    <s v="Tarjeta de Identidad"/>
    <s v="1"/>
    <s v="1002952210"/>
    <s v="10/02/2002"/>
    <d v="2019-08-16T00:00:00"/>
    <n v="17"/>
    <x v="5"/>
    <n v="17"/>
    <x v="4"/>
    <x v="0"/>
    <s v="3"/>
    <x v="1"/>
    <s v="6"/>
    <x v="0"/>
    <s v="6"/>
    <m/>
    <s v="Si"/>
    <s v="5"/>
    <x v="3"/>
    <x v="0"/>
    <x v="0"/>
    <s v="No sabe - No Responde"/>
    <s v="4"/>
    <x v="0"/>
  </r>
  <r>
    <n v="71"/>
    <n v="2019"/>
    <s v="GHJ8B"/>
    <s v="1"/>
    <s v="EMANUEL"/>
    <s v="ANDRES"/>
    <s v="GONZALEZ"/>
    <s v="RIVERA"/>
    <n v="4"/>
    <s v="Registro civil/NUIP"/>
    <s v="1"/>
    <s v="1061770404"/>
    <s v="05/06/2012"/>
    <d v="2019-08-16T00:00:00"/>
    <n v="7"/>
    <x v="12"/>
    <n v="7"/>
    <x v="5"/>
    <x v="1"/>
    <s v="3"/>
    <x v="1"/>
    <s v="6"/>
    <x v="0"/>
    <s v="6"/>
    <m/>
    <s v="No"/>
    <s v="3"/>
    <x v="0"/>
    <x v="0"/>
    <x v="0"/>
    <s v="No sabe - No Responde"/>
    <s v="9"/>
    <x v="2"/>
  </r>
  <r>
    <n v="72"/>
    <n v="2019"/>
    <s v="GHJ8B"/>
    <s v="1"/>
    <s v="NUBIA"/>
    <s v="ESPERANZA"/>
    <s v="RIVERA"/>
    <s v="SANCHEZ"/>
    <n v="1"/>
    <s v="Cédula de Ciudadanía"/>
    <s v="1"/>
    <s v="48575253"/>
    <s v="18/09/1982"/>
    <d v="2019-08-16T00:00:00"/>
    <n v="36"/>
    <x v="8"/>
    <n v="36"/>
    <x v="0"/>
    <x v="0"/>
    <s v="1"/>
    <x v="0"/>
    <s v="6"/>
    <x v="0"/>
    <s v="6"/>
    <m/>
    <s v="Si"/>
    <s v="3"/>
    <x v="0"/>
    <x v="0"/>
    <x v="0"/>
    <s v="No sabe - No Responde"/>
    <s v="4"/>
    <x v="0"/>
  </r>
  <r>
    <n v="73"/>
    <n v="2019"/>
    <s v="HQC8N"/>
    <s v="1"/>
    <s v="LAYS"/>
    <s v="IRINA"/>
    <s v="JINETE"/>
    <s v="PEREZ"/>
    <n v="1"/>
    <s v="Cédula de Ciudadanía"/>
    <s v="1"/>
    <s v="1042430361"/>
    <s v="30/08/1984"/>
    <d v="2019-08-16T00:00:00"/>
    <n v="34"/>
    <x v="3"/>
    <n v="34"/>
    <x v="0"/>
    <x v="0"/>
    <s v="1"/>
    <x v="0"/>
    <s v="6"/>
    <x v="0"/>
    <s v="3"/>
    <m/>
    <s v="Si"/>
    <s v="4"/>
    <x v="4"/>
    <x v="0"/>
    <x v="0"/>
    <s v="Empleada servicio doméstico - 9210"/>
    <s v="1"/>
    <x v="1"/>
  </r>
  <r>
    <n v="74"/>
    <n v="2019"/>
    <s v="HQC8N"/>
    <s v="1"/>
    <s v="WILLINGTON"/>
    <s v="DE JESUS"/>
    <s v="MONTERO"/>
    <s v="JINETE"/>
    <n v="3"/>
    <s v="Tarjeta de Identidad"/>
    <s v="1"/>
    <s v="1043132191"/>
    <s v="14/11/2005"/>
    <d v="2019-08-16T00:00:00"/>
    <n v="13"/>
    <x v="6"/>
    <n v="13"/>
    <x v="4"/>
    <x v="1"/>
    <s v="3"/>
    <x v="1"/>
    <s v="6"/>
    <x v="0"/>
    <s v="3"/>
    <m/>
    <s v="No"/>
    <s v="3"/>
    <x v="0"/>
    <x v="0"/>
    <x v="0"/>
    <s v="No sabe - No Responde"/>
    <s v="3"/>
    <x v="3"/>
  </r>
  <r>
    <n v="75"/>
    <n v="2019"/>
    <s v="HQC8N"/>
    <s v="1"/>
    <s v="MAUREEN"/>
    <s v="ALEJANDRA"/>
    <s v="MONTERO"/>
    <s v="JINETE"/>
    <n v="3"/>
    <s v="Tarjeta de Identidad"/>
    <s v="1"/>
    <s v="1043161959"/>
    <s v="16/08/2010"/>
    <d v="2019-08-16T00:00:00"/>
    <n v="9"/>
    <x v="12"/>
    <n v="8"/>
    <x v="5"/>
    <x v="0"/>
    <s v="3"/>
    <x v="1"/>
    <s v="6"/>
    <x v="0"/>
    <s v="3"/>
    <m/>
    <s v="No"/>
    <s v="3"/>
    <x v="0"/>
    <x v="0"/>
    <x v="0"/>
    <s v="No sabe - No Responde"/>
    <s v="9"/>
    <x v="2"/>
  </r>
  <r>
    <n v="76"/>
    <n v="2019"/>
    <s v="HQC8N"/>
    <s v="1"/>
    <s v="ANDRES"/>
    <s v="RAFAEL"/>
    <s v="MONTERO"/>
    <s v="JINETE"/>
    <n v="3"/>
    <s v="Tarjeta de Identidad"/>
    <s v="1"/>
    <s v="1043139655"/>
    <s v="19/07/2007"/>
    <d v="2019-08-16T00:00:00"/>
    <n v="12"/>
    <x v="6"/>
    <n v="12"/>
    <x v="4"/>
    <x v="1"/>
    <s v="3"/>
    <x v="1"/>
    <s v="6"/>
    <x v="0"/>
    <s v="3"/>
    <m/>
    <s v="No"/>
    <s v="3"/>
    <x v="0"/>
    <x v="0"/>
    <x v="0"/>
    <s v="No sabe - No Responde"/>
    <s v="3"/>
    <x v="3"/>
  </r>
  <r>
    <n v="77"/>
    <n v="2019"/>
    <s v="H4K84"/>
    <s v="1"/>
    <s v="YUDY"/>
    <s v="KATHERIN"/>
    <s v="BARRERA"/>
    <s v="VELANDIA"/>
    <n v="1"/>
    <s v="Cédula de Ciudadanía"/>
    <s v="2"/>
    <s v="1072674568"/>
    <s v="29/10/1999"/>
    <d v="2019-08-16T00:00:00"/>
    <n v="19"/>
    <x v="5"/>
    <n v="19"/>
    <x v="3"/>
    <x v="0"/>
    <s v="3"/>
    <x v="1"/>
    <s v="6"/>
    <x v="0"/>
    <s v="19"/>
    <m/>
    <s v="Si"/>
    <s v="5"/>
    <x v="3"/>
    <x v="0"/>
    <x v="0"/>
    <s v="DOMESTICA"/>
    <s v="1"/>
    <x v="1"/>
  </r>
  <r>
    <n v="78"/>
    <n v="2019"/>
    <s v="H4K84"/>
    <s v="1"/>
    <s v="MARY"/>
    <s v="LUZ"/>
    <s v="BARRERA"/>
    <s v="VELANDIA"/>
    <n v="3"/>
    <s v="Tarjeta de Identidad"/>
    <s v="1"/>
    <s v="1003526612"/>
    <s v="31/03/2002"/>
    <d v="2019-08-16T00:00:00"/>
    <n v="17"/>
    <x v="5"/>
    <n v="17"/>
    <x v="4"/>
    <x v="0"/>
    <s v="3"/>
    <x v="1"/>
    <s v="6"/>
    <x v="0"/>
    <s v="16"/>
    <m/>
    <s v="Si"/>
    <s v="4"/>
    <x v="4"/>
    <x v="0"/>
    <x v="0"/>
    <s v="No sabe - No Responde"/>
    <s v="3"/>
    <x v="3"/>
  </r>
  <r>
    <n v="79"/>
    <n v="2019"/>
    <s v="H4K84"/>
    <s v="1"/>
    <s v="ROSA"/>
    <s v="DELIA"/>
    <s v="VELANDIA"/>
    <s v="BECERRA"/>
    <n v="1"/>
    <s v="Cédula de Ciudadanía"/>
    <s v="1"/>
    <s v="20499887"/>
    <s v="17/12/1981"/>
    <d v="2019-08-16T00:00:00"/>
    <n v="37"/>
    <x v="8"/>
    <n v="37"/>
    <x v="0"/>
    <x v="0"/>
    <s v="1"/>
    <x v="0"/>
    <s v="6"/>
    <x v="0"/>
    <s v="22"/>
    <m/>
    <s v="Si"/>
    <s v="5"/>
    <x v="3"/>
    <x v="0"/>
    <x v="0"/>
    <s v="No sabe - No Responde"/>
    <s v="4"/>
    <x v="0"/>
  </r>
  <r>
    <n v="80"/>
    <n v="2019"/>
    <s v="H725C"/>
    <s v="1"/>
    <s v="LUZ"/>
    <s v="ANGELICA"/>
    <s v="CUPITRA"/>
    <s v="GONZALEZ"/>
    <n v="1"/>
    <s v="Cédula de Ciudadanía"/>
    <s v="1"/>
    <s v="1064708100"/>
    <s v="28/11/2000"/>
    <d v="2019-08-16T00:00:00"/>
    <n v="18"/>
    <x v="5"/>
    <n v="18"/>
    <x v="3"/>
    <x v="0"/>
    <s v="1"/>
    <x v="0"/>
    <s v="6"/>
    <x v="0"/>
    <s v="3"/>
    <m/>
    <s v="Si"/>
    <s v="5"/>
    <x v="3"/>
    <x v="0"/>
    <x v="0"/>
    <s v="No sabe - No Responde"/>
    <s v="7"/>
    <x v="5"/>
  </r>
  <r>
    <n v="81"/>
    <n v="2019"/>
    <s v="IHTDQ"/>
    <s v="1"/>
    <s v="MARCOS"/>
    <s v="ELIAS"/>
    <s v="JULIO"/>
    <s v="PEREZ"/>
    <n v="1"/>
    <s v="Cédula de Ciudadanía"/>
    <s v="1"/>
    <s v="10782441"/>
    <s v="28/12/1983"/>
    <d v="2019-08-16T00:00:00"/>
    <n v="35"/>
    <x v="3"/>
    <n v="35"/>
    <x v="0"/>
    <x v="1"/>
    <s v="1"/>
    <x v="0"/>
    <s v="6"/>
    <x v="0"/>
    <s v="5"/>
    <m/>
    <s v="No"/>
    <s v="4"/>
    <x v="4"/>
    <x v="0"/>
    <x v="0"/>
    <s v="No sabe - No Responde"/>
    <s v="4"/>
    <x v="0"/>
  </r>
  <r>
    <n v="82"/>
    <n v="2019"/>
    <s v="JFPY5"/>
    <s v="1"/>
    <s v="ELICEO"/>
    <m/>
    <s v="PADILLA"/>
    <m/>
    <n v="1"/>
    <s v="Cédula de Ciudadanía"/>
    <s v="1"/>
    <s v="1064712023"/>
    <s v="01/04/1989"/>
    <d v="2019-08-16T00:00:00"/>
    <n v="30"/>
    <x v="10"/>
    <n v="30"/>
    <x v="0"/>
    <x v="1"/>
    <s v="1"/>
    <x v="0"/>
    <s v="6"/>
    <x v="0"/>
    <s v="5"/>
    <m/>
    <s v="No"/>
    <s v="5"/>
    <x v="3"/>
    <x v="0"/>
    <x v="0"/>
    <s v="auxiliar o"/>
    <s v="1"/>
    <x v="1"/>
  </r>
  <r>
    <n v="83"/>
    <n v="2019"/>
    <s v="JFPY5"/>
    <s v="1"/>
    <s v="SANTIAGO"/>
    <m/>
    <s v="PADILLA"/>
    <s v="MARTINEZ"/>
    <n v="4"/>
    <s v="Registro civil/NUIP"/>
    <s v="2"/>
    <s v="1065906412"/>
    <s v="11/02/2014"/>
    <d v="2019-08-16T00:00:00"/>
    <n v="5"/>
    <x v="2"/>
    <n v="5"/>
    <x v="1"/>
    <x v="1"/>
    <s v="3"/>
    <x v="1"/>
    <s v="6"/>
    <x v="0"/>
    <s v="5"/>
    <m/>
    <s v="No"/>
    <s v="2"/>
    <x v="5"/>
    <x v="0"/>
    <x v="0"/>
    <s v="No sabe - No Responde"/>
    <s v="9"/>
    <x v="2"/>
  </r>
  <r>
    <n v="84"/>
    <n v="2019"/>
    <s v="JNI2D"/>
    <s v="1"/>
    <s v="ALBEIRO"/>
    <s v="MANUEL"/>
    <s v="RAMIREZ"/>
    <s v="GARCIA"/>
    <n v="1"/>
    <s v="Cédula de Ciudadanía"/>
    <s v="1"/>
    <s v="85204243"/>
    <s v="19/09/1982"/>
    <d v="2019-08-16T00:00:00"/>
    <n v="36"/>
    <x v="8"/>
    <n v="36"/>
    <x v="0"/>
    <x v="1"/>
    <s v="2"/>
    <x v="3"/>
    <s v="6"/>
    <x v="0"/>
    <s v="00"/>
    <m/>
    <s v="No"/>
    <s v="1"/>
    <x v="1"/>
    <x v="0"/>
    <x v="0"/>
    <s v="No sabe - No Responde"/>
    <s v="2"/>
    <x v="4"/>
  </r>
  <r>
    <n v="85"/>
    <n v="2019"/>
    <s v="JNI2D"/>
    <s v="1"/>
    <s v="MARIANA"/>
    <m/>
    <s v="CABALLERO"/>
    <s v="DELGADO"/>
    <n v="1"/>
    <s v="Cédula de Ciudadanía"/>
    <s v="2"/>
    <s v="1072664056"/>
    <s v="03/02/1992"/>
    <d v="2019-08-16T00:00:00"/>
    <n v="27"/>
    <x v="10"/>
    <n v="27"/>
    <x v="3"/>
    <x v="0"/>
    <s v="3"/>
    <x v="1"/>
    <s v="6"/>
    <x v="0"/>
    <s v="00"/>
    <m/>
    <s v="Si"/>
    <s v="4"/>
    <x v="4"/>
    <x v="0"/>
    <x v="0"/>
    <s v="No sabe - No Responde"/>
    <s v="2"/>
    <x v="4"/>
  </r>
  <r>
    <n v="86"/>
    <n v="2019"/>
    <s v="JNI2D"/>
    <s v="1"/>
    <s v="ELOGODHT"/>
    <m/>
    <s v="CABALLERO"/>
    <s v="DELGADO"/>
    <n v="1"/>
    <s v="Cédula de Ciudadanía"/>
    <s v="2"/>
    <s v="1063965911"/>
    <s v="04/03/1997"/>
    <d v="2019-08-16T00:00:00"/>
    <n v="22"/>
    <x v="7"/>
    <n v="22"/>
    <x v="3"/>
    <x v="1"/>
    <s v="3"/>
    <x v="1"/>
    <s v="6"/>
    <x v="0"/>
    <s v="00"/>
    <m/>
    <s v="No"/>
    <s v="3"/>
    <x v="0"/>
    <x v="0"/>
    <x v="0"/>
    <s v="No sabe - No Responde"/>
    <s v="2"/>
    <x v="4"/>
  </r>
  <r>
    <n v="87"/>
    <n v="2019"/>
    <s v="JNI2D"/>
    <s v="1"/>
    <s v="CHARIT"/>
    <s v="MARIANA"/>
    <s v="POLO"/>
    <s v="CABALLERO"/>
    <n v="3"/>
    <s v="Tarjeta de Identidad"/>
    <s v="1"/>
    <s v="1073483322"/>
    <s v="04/05/2010"/>
    <d v="2019-08-16T00:00:00"/>
    <n v="9"/>
    <x v="12"/>
    <n v="9"/>
    <x v="5"/>
    <x v="0"/>
    <s v="12"/>
    <x v="2"/>
    <s v="6"/>
    <x v="0"/>
    <s v="00"/>
    <m/>
    <s v="No"/>
    <s v="3"/>
    <x v="0"/>
    <x v="0"/>
    <x v="0"/>
    <s v="No sabe - No Responde"/>
    <s v="9"/>
    <x v="2"/>
  </r>
  <r>
    <n v="88"/>
    <n v="2019"/>
    <s v="JNI2D"/>
    <s v="1"/>
    <s v="MERIDA"/>
    <s v="DEL CARMEN"/>
    <s v="DELGADO"/>
    <s v="BADILLO"/>
    <n v="1"/>
    <s v="Cédula de Ciudadanía"/>
    <s v="1"/>
    <s v="37877583"/>
    <s v="13/09/1969"/>
    <d v="2019-08-16T00:00:00"/>
    <n v="49"/>
    <x v="13"/>
    <n v="49"/>
    <x v="0"/>
    <x v="0"/>
    <s v="1"/>
    <x v="0"/>
    <s v="6"/>
    <x v="0"/>
    <s v="00"/>
    <m/>
    <s v="Si"/>
    <s v="3"/>
    <x v="0"/>
    <x v="0"/>
    <x v="0"/>
    <s v="No sabe - No Responde"/>
    <s v="2"/>
    <x v="4"/>
  </r>
  <r>
    <n v="89"/>
    <n v="2019"/>
    <s v="JPTFB"/>
    <s v="1"/>
    <s v="ESMIT"/>
    <m/>
    <s v="TORRES"/>
    <s v="MONRRAS"/>
    <n v="1"/>
    <s v="Cédula de Ciudadanía"/>
    <s v="2"/>
    <s v="40399317"/>
    <s v="11/10/1973"/>
    <d v="2019-08-16T00:00:00"/>
    <n v="45"/>
    <x v="1"/>
    <n v="45"/>
    <x v="0"/>
    <x v="1"/>
    <s v="6"/>
    <x v="4"/>
    <s v="6"/>
    <x v="0"/>
    <s v="19"/>
    <m/>
    <s v="No"/>
    <s v="6"/>
    <x v="6"/>
    <x v="0"/>
    <x v="0"/>
    <s v="Enfermero consultorio - 2226"/>
    <s v="1"/>
    <x v="1"/>
  </r>
  <r>
    <n v="90"/>
    <n v="2019"/>
    <s v="JPTFB"/>
    <s v="1"/>
    <s v="WILIAN"/>
    <m/>
    <s v="TORRES"/>
    <s v="MONRRAS"/>
    <n v="1"/>
    <s v="Cédula de Ciudadanía"/>
    <s v="1"/>
    <s v="86051884"/>
    <s v="02/10/1976"/>
    <d v="2019-08-16T00:00:00"/>
    <n v="42"/>
    <x v="1"/>
    <n v="42"/>
    <x v="0"/>
    <x v="1"/>
    <s v="1"/>
    <x v="0"/>
    <s v="6"/>
    <x v="0"/>
    <s v="28"/>
    <m/>
    <s v="No"/>
    <s v="6"/>
    <x v="6"/>
    <x v="0"/>
    <x v="0"/>
    <s v="Director departamento administrativo - 1321"/>
    <s v="1"/>
    <x v="1"/>
  </r>
  <r>
    <n v="91"/>
    <n v="2019"/>
    <s v="JPTFB"/>
    <s v="1"/>
    <s v="MARIA"/>
    <s v="ELSSY"/>
    <s v="MONRAS"/>
    <s v="PERDOMO"/>
    <n v="1"/>
    <s v="Cédula de Ciudadanía"/>
    <s v="2"/>
    <s v="21207698"/>
    <s v="03/03/1956"/>
    <d v="2019-08-16T00:00:00"/>
    <n v="63"/>
    <x v="0"/>
    <n v="63"/>
    <x v="0"/>
    <x v="0"/>
    <s v="5"/>
    <x v="5"/>
    <s v="6"/>
    <x v="0"/>
    <s v="29"/>
    <m/>
    <s v="No"/>
    <s v="3"/>
    <x v="0"/>
    <x v="0"/>
    <x v="0"/>
    <s v="No sabe - No Responde"/>
    <s v="4"/>
    <x v="0"/>
  </r>
  <r>
    <n v="92"/>
    <n v="2019"/>
    <s v="J6958"/>
    <s v="1"/>
    <s v="OMAIRA"/>
    <m/>
    <s v="MARTIN"/>
    <s v="DUQUE"/>
    <n v="1"/>
    <s v="Cédula de Ciudadanía"/>
    <s v="2"/>
    <s v="1016004316"/>
    <s v="27/08/1986"/>
    <d v="2019-08-16T00:00:00"/>
    <n v="32"/>
    <x v="3"/>
    <n v="32"/>
    <x v="0"/>
    <x v="0"/>
    <s v="3"/>
    <x v="1"/>
    <s v="6"/>
    <x v="0"/>
    <s v="5"/>
    <m/>
    <s v="Si"/>
    <s v="6"/>
    <x v="6"/>
    <x v="0"/>
    <x v="0"/>
    <s v="asesora"/>
    <s v="1"/>
    <x v="1"/>
  </r>
  <r>
    <n v="93"/>
    <n v="2019"/>
    <s v="J6958"/>
    <s v="1"/>
    <s v="DIANA"/>
    <s v="MARCELA"/>
    <s v="MARTIN"/>
    <s v="DUQUE"/>
    <n v="1"/>
    <s v="Cédula de Ciudadanía"/>
    <s v="2"/>
    <s v="1074416276"/>
    <s v="14/03/1990"/>
    <d v="2019-08-16T00:00:00"/>
    <n v="29"/>
    <x v="10"/>
    <n v="29"/>
    <x v="3"/>
    <x v="0"/>
    <s v="3"/>
    <x v="1"/>
    <s v="6"/>
    <x v="0"/>
    <s v="0"/>
    <m/>
    <s v="Si"/>
    <s v="6"/>
    <x v="6"/>
    <x v="0"/>
    <x v="0"/>
    <s v="iso"/>
    <s v="1"/>
    <x v="1"/>
  </r>
  <r>
    <n v="94"/>
    <n v="2019"/>
    <s v="J6958"/>
    <s v="1"/>
    <s v="RUTH"/>
    <s v="NATALIA"/>
    <s v="MARTIN"/>
    <s v="DUQUE"/>
    <n v="1"/>
    <s v="Cédula de Ciudadanía"/>
    <s v="2"/>
    <s v="1072703739"/>
    <s v="28/05/1994"/>
    <d v="2019-08-16T00:00:00"/>
    <n v="25"/>
    <x v="7"/>
    <n v="25"/>
    <x v="3"/>
    <x v="0"/>
    <s v="3"/>
    <x v="1"/>
    <s v="6"/>
    <x v="0"/>
    <s v="0"/>
    <m/>
    <s v="Si"/>
    <s v="1"/>
    <x v="1"/>
    <x v="0"/>
    <x v="0"/>
    <s v="asistente"/>
    <s v="1"/>
    <x v="1"/>
  </r>
  <r>
    <n v="95"/>
    <n v="2019"/>
    <s v="J6958"/>
    <s v="1"/>
    <s v="DIEGO"/>
    <s v="ALEXANDER"/>
    <s v="MARTIN"/>
    <s v="DUQUE"/>
    <n v="1"/>
    <s v="Cédula de Ciudadanía"/>
    <s v="2"/>
    <s v="1013597620"/>
    <s v="14/06/1988"/>
    <d v="2019-08-16T00:00:00"/>
    <n v="31"/>
    <x v="3"/>
    <n v="31"/>
    <x v="0"/>
    <x v="1"/>
    <s v="3"/>
    <x v="1"/>
    <s v="6"/>
    <x v="0"/>
    <s v="0"/>
    <m/>
    <s v="No"/>
    <s v="1"/>
    <x v="1"/>
    <x v="0"/>
    <x v="0"/>
    <s v="independie"/>
    <s v="1"/>
    <x v="1"/>
  </r>
  <r>
    <n v="96"/>
    <n v="2019"/>
    <s v="J6958"/>
    <s v="1"/>
    <s v="ALBA"/>
    <s v="ROCIO"/>
    <s v="MARTIN"/>
    <s v="DUQUE"/>
    <n v="1"/>
    <s v="Cédula de Ciudadanía"/>
    <s v="2"/>
    <s v="20638233"/>
    <s v="05/06/1983"/>
    <d v="2019-08-16T00:00:00"/>
    <n v="36"/>
    <x v="8"/>
    <n v="36"/>
    <x v="0"/>
    <x v="0"/>
    <s v="3"/>
    <x v="1"/>
    <s v="6"/>
    <x v="0"/>
    <s v="0"/>
    <m/>
    <s v="Si"/>
    <s v="1"/>
    <x v="1"/>
    <x v="0"/>
    <x v="0"/>
    <s v="docente"/>
    <s v="1"/>
    <x v="1"/>
  </r>
  <r>
    <n v="97"/>
    <n v="2019"/>
    <s v="J6958"/>
    <s v="1"/>
    <s v="PEDRO"/>
    <s v="NEL"/>
    <s v="MARTIN"/>
    <s v="DUQUE"/>
    <n v="1"/>
    <s v="Cédula de Ciudadanía"/>
    <s v="2"/>
    <s v="80546731"/>
    <s v="24/05/1982"/>
    <d v="2019-08-16T00:00:00"/>
    <n v="37"/>
    <x v="8"/>
    <n v="37"/>
    <x v="0"/>
    <x v="1"/>
    <s v="3"/>
    <x v="1"/>
    <s v="6"/>
    <x v="0"/>
    <s v="0"/>
    <m/>
    <s v="No"/>
    <s v="6"/>
    <x v="6"/>
    <x v="0"/>
    <x v="0"/>
    <s v="docente"/>
    <s v="1"/>
    <x v="1"/>
  </r>
  <r>
    <n v="98"/>
    <n v="2019"/>
    <s v="J6958"/>
    <s v="1"/>
    <s v="ROSALBA"/>
    <m/>
    <s v="DUQUE"/>
    <s v="CORREA"/>
    <n v="1"/>
    <s v="Cédula de Ciudadanía"/>
    <s v="1"/>
    <s v="20587368"/>
    <s v="22/05/1965"/>
    <d v="2019-08-16T00:00:00"/>
    <n v="54"/>
    <x v="11"/>
    <n v="54"/>
    <x v="0"/>
    <x v="0"/>
    <s v="1"/>
    <x v="0"/>
    <s v="6"/>
    <x v="0"/>
    <s v="12"/>
    <m/>
    <s v="No"/>
    <s v="1"/>
    <x v="1"/>
    <x v="0"/>
    <x v="0"/>
    <s v="No sabe - No Responde"/>
    <s v="2"/>
    <x v="4"/>
  </r>
  <r>
    <n v="99"/>
    <n v="2019"/>
    <s v="KXS5M"/>
    <s v="1"/>
    <s v="CAMILO"/>
    <s v="ANDRES"/>
    <s v="RANGEL"/>
    <s v="BARON"/>
    <n v="1"/>
    <s v="Cédula de Ciudadanía"/>
    <s v="1"/>
    <s v="1072716568"/>
    <s v="17/01/1998"/>
    <d v="2019-08-16T00:00:00"/>
    <n v="21"/>
    <x v="7"/>
    <n v="21"/>
    <x v="3"/>
    <x v="1"/>
    <s v="3"/>
    <x v="1"/>
    <s v="5"/>
    <x v="1"/>
    <s v="21"/>
    <m/>
    <s v="No"/>
    <s v="5"/>
    <x v="3"/>
    <x v="0"/>
    <x v="0"/>
    <s v="No sabe - No Responde"/>
    <s v="3"/>
    <x v="3"/>
  </r>
  <r>
    <n v="100"/>
    <n v="2019"/>
    <s v="KXS5M"/>
    <s v="1"/>
    <s v="SEGUNDO"/>
    <m/>
    <s v="RANGEL"/>
    <s v="MARTINEZ"/>
    <n v="1"/>
    <s v="Cédula de Ciudadanía"/>
    <s v="1"/>
    <s v="19333030"/>
    <s v="17/05/1955"/>
    <d v="2019-08-16T00:00:00"/>
    <n v="64"/>
    <x v="0"/>
    <n v="64"/>
    <x v="0"/>
    <x v="1"/>
    <s v="1"/>
    <x v="0"/>
    <s v="5"/>
    <x v="1"/>
    <s v="22"/>
    <m/>
    <s v="No"/>
    <s v="6"/>
    <x v="6"/>
    <x v="0"/>
    <x v="0"/>
    <s v="No sabe - No Responde"/>
    <s v="2"/>
    <x v="4"/>
  </r>
  <r>
    <n v="101"/>
    <n v="2019"/>
    <s v="K32QO"/>
    <s v="1"/>
    <s v="MAYCOL"/>
    <s v="DAVID"/>
    <s v="VASQUEZ"/>
    <s v="RODRIGUEZ"/>
    <n v="1"/>
    <s v="Cédula de Ciudadanía"/>
    <s v="2"/>
    <s v="1072664067"/>
    <s v="23/02/1992"/>
    <d v="2019-08-16T00:00:00"/>
    <n v="27"/>
    <x v="10"/>
    <n v="27"/>
    <x v="3"/>
    <x v="1"/>
    <s v="3"/>
    <x v="1"/>
    <s v="6"/>
    <x v="0"/>
    <s v="20"/>
    <m/>
    <s v="No"/>
    <s v="6"/>
    <x v="6"/>
    <x v="0"/>
    <x v="0"/>
    <s v="Ingeniero forestal - 2213"/>
    <s v="1"/>
    <x v="1"/>
  </r>
  <r>
    <n v="102"/>
    <n v="2019"/>
    <s v="K32QO"/>
    <s v="1"/>
    <s v="INGRID"/>
    <s v="ALEXANDRA"/>
    <s v="VASQUEZ"/>
    <s v="RODRIGUEZ"/>
    <n v="1"/>
    <s v="Cédula de Ciudadanía"/>
    <s v="2"/>
    <s v="1032470254"/>
    <s v="29/01/1995"/>
    <d v="2019-08-16T00:00:00"/>
    <n v="24"/>
    <x v="7"/>
    <n v="24"/>
    <x v="3"/>
    <x v="0"/>
    <s v="3"/>
    <x v="1"/>
    <s v="6"/>
    <x v="0"/>
    <s v="20"/>
    <m/>
    <s v="Si"/>
    <s v="6"/>
    <x v="6"/>
    <x v="0"/>
    <x v="0"/>
    <s v="No sabe - No Responde"/>
    <s v="3"/>
    <x v="3"/>
  </r>
  <r>
    <n v="103"/>
    <n v="2019"/>
    <s v="K32QO"/>
    <s v="1"/>
    <s v="LUIS"/>
    <s v="EVENCIO"/>
    <s v="VASQUEZ"/>
    <s v="JIMENEZ"/>
    <n v="1"/>
    <s v="Cédula de Ciudadanía"/>
    <s v="1"/>
    <s v="79300253"/>
    <s v="22/01/1963"/>
    <d v="2019-08-16T00:00:00"/>
    <n v="56"/>
    <x v="14"/>
    <n v="56"/>
    <x v="0"/>
    <x v="1"/>
    <s v="1"/>
    <x v="0"/>
    <s v="6"/>
    <x v="0"/>
    <s v="20"/>
    <m/>
    <s v="No"/>
    <s v="3"/>
    <x v="0"/>
    <x v="0"/>
    <x v="0"/>
    <s v="No sabe - No Responde"/>
    <s v="2"/>
    <x v="4"/>
  </r>
  <r>
    <n v="104"/>
    <n v="2019"/>
    <s v="K5JM5"/>
    <s v="1"/>
    <s v="GLORIA"/>
    <s v="YINETH"/>
    <s v="LOPEZ"/>
    <m/>
    <n v="1"/>
    <s v="Cédula de Ciudadanía"/>
    <s v="1"/>
    <s v="1072653175"/>
    <s v="02/08/1989"/>
    <d v="2019-08-16T00:00:00"/>
    <n v="30"/>
    <x v="10"/>
    <n v="30"/>
    <x v="0"/>
    <x v="0"/>
    <s v="1"/>
    <x v="0"/>
    <s v="6"/>
    <x v="0"/>
    <s v="12"/>
    <m/>
    <s v="Si"/>
    <s v="1"/>
    <x v="1"/>
    <x v="0"/>
    <x v="0"/>
    <s v="Vigilante - 9133"/>
    <s v="1"/>
    <x v="1"/>
  </r>
  <r>
    <n v="105"/>
    <n v="2019"/>
    <s v="K5JM5"/>
    <s v="1"/>
    <s v="JESUS"/>
    <s v="NORVEY"/>
    <s v="LOPEZ"/>
    <s v="DELGADO"/>
    <n v="1"/>
    <s v="Cédula de Ciudadanía"/>
    <s v="2"/>
    <s v="1078367091"/>
    <s v="24/01/1998"/>
    <d v="2019-08-16T00:00:00"/>
    <n v="21"/>
    <x v="7"/>
    <n v="21"/>
    <x v="3"/>
    <x v="1"/>
    <s v="6"/>
    <x v="4"/>
    <s v="6"/>
    <x v="0"/>
    <s v="12"/>
    <m/>
    <s v="No"/>
    <s v="3"/>
    <x v="0"/>
    <x v="0"/>
    <x v="0"/>
    <s v="Conductor bus - 8323"/>
    <s v="1"/>
    <x v="1"/>
  </r>
  <r>
    <n v="106"/>
    <n v="2019"/>
    <s v="K5JM5"/>
    <s v="1"/>
    <s v="MARIA"/>
    <s v="NATALIA"/>
    <s v="LOPEZ"/>
    <s v="PEÑA"/>
    <n v="4"/>
    <s v="Registro civil/NUIP"/>
    <s v="2"/>
    <s v="1076248216"/>
    <s v="25/01/2012"/>
    <d v="2019-08-16T00:00:00"/>
    <n v="7"/>
    <x v="12"/>
    <n v="7"/>
    <x v="5"/>
    <x v="0"/>
    <s v="12"/>
    <x v="2"/>
    <s v="6"/>
    <x v="0"/>
    <s v="6"/>
    <m/>
    <s v="No"/>
    <s v="3"/>
    <x v="0"/>
    <x v="0"/>
    <x v="0"/>
    <s v="No sabe - No Responde"/>
    <s v="9"/>
    <x v="2"/>
  </r>
  <r>
    <n v="107"/>
    <n v="2019"/>
    <s v="K5JM5"/>
    <s v="1"/>
    <s v="MARIA"/>
    <s v="DOLORES"/>
    <s v="DELGADO"/>
    <s v="TABARES"/>
    <n v="1"/>
    <s v="Cédula de Ciudadanía"/>
    <s v="1"/>
    <s v="24871875"/>
    <s v="20/02/1945"/>
    <d v="2019-08-16T00:00:00"/>
    <n v="74"/>
    <x v="9"/>
    <n v="74"/>
    <x v="2"/>
    <x v="0"/>
    <s v="5"/>
    <x v="5"/>
    <s v="6"/>
    <x v="0"/>
    <s v="12"/>
    <m/>
    <s v="No"/>
    <s v="1"/>
    <x v="1"/>
    <x v="1"/>
    <x v="3"/>
    <s v="No sabe - No Responde"/>
    <s v="4"/>
    <x v="0"/>
  </r>
  <r>
    <n v="108"/>
    <n v="2019"/>
    <s v="K5JM5"/>
    <s v="1"/>
    <s v="NICOLAS"/>
    <s v="DAVID"/>
    <s v="LOPEZ"/>
    <m/>
    <n v="4"/>
    <s v="Registro civil/NUIP"/>
    <s v="1"/>
    <s v="1072704039"/>
    <s v="06/09/2010"/>
    <d v="2019-08-16T00:00:00"/>
    <n v="8"/>
    <x v="12"/>
    <n v="8"/>
    <x v="5"/>
    <x v="1"/>
    <s v="3"/>
    <x v="1"/>
    <s v="6"/>
    <x v="0"/>
    <s v="6"/>
    <m/>
    <s v="No"/>
    <s v="3"/>
    <x v="0"/>
    <x v="0"/>
    <x v="0"/>
    <s v="No sabe - No Responde"/>
    <s v="9"/>
    <x v="2"/>
  </r>
  <r>
    <n v="109"/>
    <n v="2019"/>
    <s v="K5JM5"/>
    <s v="1"/>
    <s v="WILSON"/>
    <s v="SMITH"/>
    <s v="POVEDA"/>
    <s v="LOPEZ"/>
    <n v="3"/>
    <s v="Tarjeta de Identidad"/>
    <s v="1"/>
    <s v="1072664447"/>
    <s v="15/03/2010"/>
    <d v="2019-08-16T00:00:00"/>
    <n v="9"/>
    <x v="12"/>
    <n v="9"/>
    <x v="5"/>
    <x v="1"/>
    <s v="3"/>
    <x v="1"/>
    <s v="6"/>
    <x v="0"/>
    <s v="8"/>
    <m/>
    <s v="No"/>
    <s v="3"/>
    <x v="0"/>
    <x v="0"/>
    <x v="0"/>
    <s v="No sabe - No Responde"/>
    <s v="9"/>
    <x v="2"/>
  </r>
  <r>
    <n v="110"/>
    <n v="2019"/>
    <s v="K87LK"/>
    <s v="1"/>
    <s v="ELECTO"/>
    <s v="GERMAN"/>
    <s v="DE LA CRUZ"/>
    <s v="CORTES"/>
    <n v="1"/>
    <s v="Cédula de Ciudadanía"/>
    <s v="1"/>
    <s v="2051716"/>
    <s v="22/07/1926"/>
    <d v="2019-08-16T00:00:00"/>
    <n v="93"/>
    <x v="15"/>
    <n v="93"/>
    <x v="2"/>
    <x v="1"/>
    <s v="5"/>
    <x v="5"/>
    <s v="6"/>
    <x v="0"/>
    <s v="1"/>
    <m/>
    <s v="No"/>
    <s v="9"/>
    <x v="2"/>
    <x v="0"/>
    <x v="0"/>
    <s v="No sabe - No Responde"/>
    <s v="5"/>
    <x v="6"/>
  </r>
  <r>
    <n v="111"/>
    <n v="2019"/>
    <s v="K87LK"/>
    <s v="2"/>
    <s v="MIGUEL"/>
    <s v="ANGEL"/>
    <s v="RIVERA"/>
    <s v="DE LA CRUZ"/>
    <n v="1"/>
    <s v="Cédula de Ciudadanía"/>
    <s v="1"/>
    <s v="1047456372"/>
    <s v="27/04/1992"/>
    <d v="2019-08-16T00:00:00"/>
    <n v="27"/>
    <x v="10"/>
    <n v="27"/>
    <x v="3"/>
    <x v="1"/>
    <s v="3"/>
    <x v="1"/>
    <s v="6"/>
    <x v="0"/>
    <m/>
    <m/>
    <s v="No"/>
    <s v="3"/>
    <x v="0"/>
    <x v="0"/>
    <x v="0"/>
    <s v="No sabe - No Responde"/>
    <s v="1"/>
    <x v="1"/>
  </r>
  <r>
    <n v="112"/>
    <n v="2019"/>
    <s v="K87LK"/>
    <s v="1"/>
    <s v="GLADYS"/>
    <s v="ESTHER"/>
    <s v="DE LA CRUZ"/>
    <s v="ACOSTA"/>
    <n v="1"/>
    <s v="Cédula de Ciudadanía"/>
    <s v="1"/>
    <s v="39094409"/>
    <s v="02/03/1966"/>
    <d v="2019-08-16T00:00:00"/>
    <n v="53"/>
    <x v="11"/>
    <n v="53"/>
    <x v="0"/>
    <x v="0"/>
    <s v="1"/>
    <x v="0"/>
    <s v="6"/>
    <x v="0"/>
    <s v="8"/>
    <m/>
    <s v="No"/>
    <s v="5"/>
    <x v="3"/>
    <x v="0"/>
    <x v="0"/>
    <s v="No sabe - No Responde"/>
    <s v="4"/>
    <x v="0"/>
  </r>
  <r>
    <n v="113"/>
    <n v="2019"/>
    <s v="K87LK"/>
    <s v="1"/>
    <s v="RICARDO"/>
    <s v="ANDRES"/>
    <s v="RIVERA"/>
    <s v="DE LA CRUZ"/>
    <n v="1"/>
    <s v="Cédula de Ciudadanía"/>
    <s v="1"/>
    <s v="1081916971"/>
    <s v="13/01/1988"/>
    <d v="2019-08-16T00:00:00"/>
    <n v="31"/>
    <x v="3"/>
    <n v="31"/>
    <x v="0"/>
    <x v="1"/>
    <s v="3"/>
    <x v="1"/>
    <s v="6"/>
    <x v="0"/>
    <s v="8"/>
    <m/>
    <s v="No"/>
    <s v="5"/>
    <x v="3"/>
    <x v="0"/>
    <x v="0"/>
    <s v="No sabe - No Responde"/>
    <s v="2"/>
    <x v="4"/>
  </r>
  <r>
    <n v="114"/>
    <n v="2019"/>
    <s v="K87LK"/>
    <s v="1"/>
    <s v="JESUS"/>
    <s v="DAVID"/>
    <s v="RIVERA"/>
    <s v="DE LA CRUZ"/>
    <n v="1"/>
    <s v="Cédula de Ciudadanía"/>
    <s v="1"/>
    <s v="1047431743"/>
    <s v="11/02/1991"/>
    <d v="2019-08-16T00:00:00"/>
    <n v="28"/>
    <x v="10"/>
    <n v="28"/>
    <x v="3"/>
    <x v="1"/>
    <s v="3"/>
    <x v="1"/>
    <s v="6"/>
    <x v="0"/>
    <s v="8"/>
    <m/>
    <s v="No"/>
    <s v="5"/>
    <x v="3"/>
    <x v="0"/>
    <x v="0"/>
    <s v="Obrero mezcla concreto construcción vías - 9312"/>
    <s v="1"/>
    <x v="1"/>
  </r>
  <r>
    <n v="115"/>
    <n v="2019"/>
    <s v="LA3S4"/>
    <s v="1"/>
    <s v="MARTHA"/>
    <s v="CECILIA"/>
    <s v="TAFUR"/>
    <s v="PERDOMO"/>
    <n v="1"/>
    <s v="Cédula de Ciudadanía"/>
    <s v="1"/>
    <s v="55172660"/>
    <s v="17/04/1974"/>
    <d v="2019-08-16T00:00:00"/>
    <n v="45"/>
    <x v="1"/>
    <n v="45"/>
    <x v="0"/>
    <x v="0"/>
    <s v="1"/>
    <x v="0"/>
    <s v="6"/>
    <x v="0"/>
    <s v="13"/>
    <m/>
    <s v="Si"/>
    <s v="4"/>
    <x v="4"/>
    <x v="0"/>
    <x v="0"/>
    <s v="Empleada servicio doméstico - 9210"/>
    <s v="1"/>
    <x v="1"/>
  </r>
  <r>
    <n v="116"/>
    <n v="2019"/>
    <s v="LA3S4"/>
    <s v="1"/>
    <s v="DUVAN"/>
    <s v="OSWALDO"/>
    <s v="TAFUR"/>
    <m/>
    <n v="1"/>
    <s v="Cédula de Ciudadanía"/>
    <s v="1"/>
    <s v="1072712757"/>
    <s v="18/01/1997"/>
    <d v="2019-08-16T00:00:00"/>
    <n v="22"/>
    <x v="7"/>
    <n v="22"/>
    <x v="3"/>
    <x v="1"/>
    <s v="3"/>
    <x v="1"/>
    <s v="6"/>
    <x v="0"/>
    <s v="13"/>
    <m/>
    <s v="No"/>
    <s v="5"/>
    <x v="3"/>
    <x v="0"/>
    <x v="0"/>
    <s v="No sabe - No Responde"/>
    <s v="2"/>
    <x v="4"/>
  </r>
  <r>
    <n v="117"/>
    <n v="2019"/>
    <s v="LA3S4"/>
    <s v="1"/>
    <s v="JOHAN"/>
    <s v="ALEXANDER"/>
    <s v="CASTAÑEDA"/>
    <s v="RODRIGUEZ"/>
    <n v="4"/>
    <s v="Registro civil/NUIP"/>
    <s v="1"/>
    <s v="1072672808"/>
    <s v="06/04/2017"/>
    <d v="2019-08-16T00:00:00"/>
    <n v="2"/>
    <x v="2"/>
    <n v="2"/>
    <x v="1"/>
    <x v="1"/>
    <s v="12"/>
    <x v="2"/>
    <s v="6"/>
    <x v="0"/>
    <s v="2"/>
    <m/>
    <s v="No"/>
    <s v="9"/>
    <x v="2"/>
    <x v="0"/>
    <x v="0"/>
    <s v="No sabe - No Responde"/>
    <s v="9"/>
    <x v="2"/>
  </r>
  <r>
    <n v="118"/>
    <n v="2019"/>
    <s v="LA3S4"/>
    <s v="1"/>
    <s v="CAROL"/>
    <s v="SHARIN"/>
    <s v="RODRIGUEZ"/>
    <s v="TAFUR"/>
    <n v="3"/>
    <s v="Tarjeta de Identidad"/>
    <s v="1"/>
    <s v="1076905485"/>
    <s v="29/05/2006"/>
    <d v="2019-08-16T00:00:00"/>
    <n v="13"/>
    <x v="6"/>
    <n v="13"/>
    <x v="4"/>
    <x v="0"/>
    <s v="3"/>
    <x v="1"/>
    <s v="6"/>
    <x v="0"/>
    <s v="13"/>
    <m/>
    <s v="Si"/>
    <s v="3"/>
    <x v="0"/>
    <x v="0"/>
    <x v="0"/>
    <s v="No sabe - No Responde"/>
    <s v="3"/>
    <x v="3"/>
  </r>
  <r>
    <n v="119"/>
    <n v="2019"/>
    <s v="LA3S4"/>
    <s v="1"/>
    <s v="LENID"/>
    <s v="DAYANA"/>
    <s v="RODRIGUEZ"/>
    <s v="TAFUR"/>
    <n v="1"/>
    <s v="Cédula de Ciudadanía"/>
    <s v="1"/>
    <s v="1007258793"/>
    <s v="16/12/1999"/>
    <d v="2019-08-16T00:00:00"/>
    <n v="19"/>
    <x v="5"/>
    <n v="19"/>
    <x v="3"/>
    <x v="0"/>
    <s v="3"/>
    <x v="1"/>
    <s v="6"/>
    <x v="0"/>
    <s v="13"/>
    <m/>
    <s v="Si"/>
    <s v="4"/>
    <x v="4"/>
    <x v="0"/>
    <x v="0"/>
    <s v="No sabe - No Responde"/>
    <s v="4"/>
    <x v="0"/>
  </r>
  <r>
    <n v="120"/>
    <n v="2019"/>
    <s v="LA3S4"/>
    <s v="1"/>
    <s v="JEFFERSON"/>
    <m/>
    <s v="TAFUR"/>
    <s v="PERDOMO"/>
    <n v="1"/>
    <s v="Cédula de Ciudadanía"/>
    <s v="1"/>
    <s v="1004343777"/>
    <s v="19/01/1995"/>
    <d v="2019-08-16T00:00:00"/>
    <n v="24"/>
    <x v="7"/>
    <n v="24"/>
    <x v="3"/>
    <x v="1"/>
    <s v="3"/>
    <x v="1"/>
    <s v="6"/>
    <x v="0"/>
    <s v="13"/>
    <m/>
    <s v="No"/>
    <s v="5"/>
    <x v="3"/>
    <x v="0"/>
    <x v="0"/>
    <s v="Obrero agrícola - 6211"/>
    <s v="1"/>
    <x v="1"/>
  </r>
  <r>
    <n v="121"/>
    <n v="2019"/>
    <s v="LA3S4"/>
    <s v="1"/>
    <s v="JUAN"/>
    <s v="CARLOS"/>
    <s v="RODRIGUEZ"/>
    <s v="TAPIA"/>
    <n v="1"/>
    <s v="Cédula de Ciudadanía"/>
    <s v="1"/>
    <s v="83243173"/>
    <s v="01/07/1976"/>
    <d v="2019-08-16T00:00:00"/>
    <n v="43"/>
    <x v="1"/>
    <n v="43"/>
    <x v="0"/>
    <x v="1"/>
    <s v="2"/>
    <x v="3"/>
    <s v="6"/>
    <x v="0"/>
    <s v="13"/>
    <m/>
    <s v="No"/>
    <s v="3"/>
    <x v="0"/>
    <x v="0"/>
    <x v="0"/>
    <s v="Obrero agrícola - 6211"/>
    <s v="1"/>
    <x v="1"/>
  </r>
  <r>
    <n v="122"/>
    <n v="2019"/>
    <s v="LA3S4"/>
    <s v="1"/>
    <s v="JUAN"/>
    <s v="DAVID"/>
    <s v="RODRIGUEZ"/>
    <s v="TAFUR"/>
    <n v="3"/>
    <s v="Tarjeta de Identidad"/>
    <s v="1"/>
    <s v="1072659099"/>
    <s v="18/01/2009"/>
    <d v="2019-08-16T00:00:00"/>
    <n v="10"/>
    <x v="12"/>
    <n v="10"/>
    <x v="5"/>
    <x v="1"/>
    <s v="3"/>
    <x v="1"/>
    <s v="6"/>
    <x v="0"/>
    <s v="10"/>
    <m/>
    <s v="No"/>
    <s v="3"/>
    <x v="0"/>
    <x v="0"/>
    <x v="0"/>
    <s v="No sabe - No Responde"/>
    <s v="3"/>
    <x v="3"/>
  </r>
  <r>
    <n v="123"/>
    <n v="2019"/>
    <s v="LA8M3"/>
    <s v="1"/>
    <s v="OLINDA"/>
    <m/>
    <s v="PEREZ"/>
    <s v="MORENO"/>
    <n v="1"/>
    <s v="Cédula de Ciudadanía"/>
    <s v="2"/>
    <s v="63470911"/>
    <s v="01/10/1977"/>
    <d v="2019-08-16T00:00:00"/>
    <n v="41"/>
    <x v="1"/>
    <n v="41"/>
    <x v="0"/>
    <x v="0"/>
    <s v="1"/>
    <x v="0"/>
    <s v="6"/>
    <x v="0"/>
    <s v="16"/>
    <m/>
    <s v="Si"/>
    <s v="1"/>
    <x v="1"/>
    <x v="0"/>
    <x v="0"/>
    <s v="No sabe - No Responde"/>
    <s v="4"/>
    <x v="0"/>
  </r>
  <r>
    <n v="124"/>
    <n v="2019"/>
    <s v="LA8M3"/>
    <s v="1"/>
    <s v="JUAN"/>
    <s v="SEBASTIAN"/>
    <s v="PINTO"/>
    <s v="PEREZ"/>
    <n v="1"/>
    <s v="Cédula de Ciudadanía"/>
    <s v="1"/>
    <s v="1032501714"/>
    <s v="12/11/1998"/>
    <d v="2019-08-16T00:00:00"/>
    <n v="20"/>
    <x v="5"/>
    <n v="20"/>
    <x v="3"/>
    <x v="1"/>
    <s v="3"/>
    <x v="1"/>
    <s v="6"/>
    <x v="0"/>
    <s v="16"/>
    <m/>
    <s v="No"/>
    <s v="5"/>
    <x v="3"/>
    <x v="0"/>
    <x v="0"/>
    <s v="Ayudante panadería procesamiento alimentos - 7712"/>
    <s v="1"/>
    <x v="1"/>
  </r>
  <r>
    <n v="125"/>
    <n v="2019"/>
    <s v="L38R5"/>
    <s v="1"/>
    <s v="YURLEY"/>
    <s v="MARLESVY"/>
    <s v="NIEVES"/>
    <m/>
    <n v="1"/>
    <s v="Cédula de Ciudadanía"/>
    <s v="1"/>
    <s v="1014234626"/>
    <s v="04/07/1992"/>
    <d v="2019-08-16T00:00:00"/>
    <n v="27"/>
    <x v="10"/>
    <n v="27"/>
    <x v="3"/>
    <x v="0"/>
    <s v="1"/>
    <x v="0"/>
    <s v="6"/>
    <x v="0"/>
    <s v="1"/>
    <m/>
    <s v="Si"/>
    <s v="5"/>
    <x v="3"/>
    <x v="0"/>
    <x v="0"/>
    <s v="No sabe - No Responde"/>
    <s v="2"/>
    <x v="4"/>
  </r>
  <r>
    <n v="126"/>
    <n v="2019"/>
    <s v="L38R5"/>
    <s v="1"/>
    <s v="ANDRES"/>
    <s v="STIVEN"/>
    <s v="MONSALVE"/>
    <s v="NIEVES"/>
    <n v="3"/>
    <s v="Tarjeta de Identidad"/>
    <s v="1"/>
    <s v="1098408870"/>
    <s v="13/01/2012"/>
    <d v="2019-08-16T00:00:00"/>
    <n v="7"/>
    <x v="12"/>
    <n v="7"/>
    <x v="5"/>
    <x v="1"/>
    <s v="3"/>
    <x v="1"/>
    <s v="6"/>
    <x v="0"/>
    <s v="1"/>
    <m/>
    <s v="No"/>
    <s v="3"/>
    <x v="0"/>
    <x v="0"/>
    <x v="0"/>
    <s v="No sabe - No Responde"/>
    <s v="9"/>
    <x v="2"/>
  </r>
  <r>
    <n v="127"/>
    <n v="2019"/>
    <s v="ML156"/>
    <s v="1"/>
    <s v="MARIA"/>
    <s v="STELLA"/>
    <s v="ESPITIA"/>
    <s v="CASTILLO"/>
    <n v="1"/>
    <s v="Cédula de Ciudadanía"/>
    <s v="1"/>
    <s v="22462444"/>
    <s v="12/10/1965"/>
    <d v="2019-08-16T00:00:00"/>
    <n v="53"/>
    <x v="11"/>
    <n v="53"/>
    <x v="0"/>
    <x v="0"/>
    <s v="1"/>
    <x v="0"/>
    <s v="6"/>
    <x v="0"/>
    <s v="30"/>
    <m/>
    <s v="No"/>
    <s v="1"/>
    <x v="1"/>
    <x v="0"/>
    <x v="0"/>
    <s v="No sabe - No Responde"/>
    <s v="4"/>
    <x v="0"/>
  </r>
  <r>
    <n v="128"/>
    <n v="2019"/>
    <s v="ML156"/>
    <s v="1"/>
    <s v="JULIO"/>
    <s v="CESAR"/>
    <s v="RICARDO"/>
    <s v="TOVAR"/>
    <n v="1"/>
    <s v="Cédula de Ciudadanía"/>
    <s v="1"/>
    <s v="73543127"/>
    <s v="01/01/1964"/>
    <d v="2019-08-16T00:00:00"/>
    <n v="55"/>
    <x v="11"/>
    <n v="55"/>
    <x v="0"/>
    <x v="1"/>
    <s v="2"/>
    <x v="3"/>
    <s v="6"/>
    <x v="0"/>
    <s v="30"/>
    <m/>
    <s v="No"/>
    <s v="1"/>
    <x v="1"/>
    <x v="0"/>
    <x v="0"/>
    <s v="No sabe - No Responde"/>
    <s v="2"/>
    <x v="4"/>
  </r>
  <r>
    <n v="129"/>
    <n v="2019"/>
    <s v="ML156"/>
    <s v="1"/>
    <s v="ANA"/>
    <s v="ISABEL"/>
    <s v="RICARDO"/>
    <s v="ESPITIA"/>
    <n v="1"/>
    <s v="Cédula de Ciudadanía"/>
    <s v="1"/>
    <s v="1003661072"/>
    <s v="02/12/1998"/>
    <d v="2019-08-16T00:00:00"/>
    <n v="20"/>
    <x v="5"/>
    <n v="20"/>
    <x v="3"/>
    <x v="0"/>
    <s v="3"/>
    <x v="1"/>
    <s v="6"/>
    <x v="0"/>
    <s v="20"/>
    <m/>
    <s v="Si"/>
    <s v="5"/>
    <x v="3"/>
    <x v="0"/>
    <x v="0"/>
    <s v="No sabe - No Responde"/>
    <s v="7"/>
    <x v="5"/>
  </r>
  <r>
    <n v="130"/>
    <n v="2019"/>
    <s v="MM9E9"/>
    <s v="1"/>
    <s v="MARIA"/>
    <s v="ALICIA"/>
    <s v="TRIANA"/>
    <s v="DE VEGA"/>
    <n v="1"/>
    <s v="Cédula de Ciudadanía"/>
    <s v="1"/>
    <s v="20469705"/>
    <s v="26/04/1953"/>
    <d v="2019-08-16T00:00:00"/>
    <n v="66"/>
    <x v="16"/>
    <n v="66"/>
    <x v="2"/>
    <x v="0"/>
    <s v="1"/>
    <x v="0"/>
    <s v="6"/>
    <x v="0"/>
    <s v="12"/>
    <m/>
    <s v="No"/>
    <s v="1"/>
    <x v="1"/>
    <x v="1"/>
    <x v="3"/>
    <s v="No sabe - No Responde"/>
    <s v="4"/>
    <x v="0"/>
  </r>
  <r>
    <n v="131"/>
    <n v="2019"/>
    <s v="NC7AK"/>
    <s v="1"/>
    <s v="MARICELA"/>
    <m/>
    <s v="RODRIGUEZ"/>
    <s v="TAPIERO"/>
    <n v="1"/>
    <s v="Cédula de Ciudadanía"/>
    <s v="1"/>
    <s v="28930019"/>
    <s v="29/12/1980"/>
    <d v="2019-08-16T00:00:00"/>
    <n v="38"/>
    <x v="8"/>
    <n v="38"/>
    <x v="0"/>
    <x v="0"/>
    <s v="1"/>
    <x v="0"/>
    <s v="1"/>
    <x v="2"/>
    <s v="8"/>
    <m/>
    <s v="Si"/>
    <s v="5"/>
    <x v="3"/>
    <x v="0"/>
    <x v="0"/>
    <s v="Jefe cocina - 1426"/>
    <s v="1"/>
    <x v="1"/>
  </r>
  <r>
    <n v="132"/>
    <n v="2019"/>
    <s v="NC7AK"/>
    <s v="1"/>
    <s v="MICHAEL"/>
    <s v="STEVEN"/>
    <s v="ROJAS"/>
    <s v="RODRIGUEZ"/>
    <n v="3"/>
    <s v="Tarjeta de Identidad"/>
    <s v="1"/>
    <s v="1005859658"/>
    <s v="07/08/2002"/>
    <d v="2019-08-16T00:00:00"/>
    <n v="17"/>
    <x v="5"/>
    <n v="17"/>
    <x v="4"/>
    <x v="1"/>
    <s v="3"/>
    <x v="1"/>
    <s v="1"/>
    <x v="2"/>
    <s v="4"/>
    <m/>
    <s v="No"/>
    <s v="4"/>
    <x v="4"/>
    <x v="0"/>
    <x v="0"/>
    <s v="No sabe - No Responde"/>
    <s v="3"/>
    <x v="3"/>
  </r>
  <r>
    <n v="133"/>
    <n v="2019"/>
    <s v="NC7AK"/>
    <s v="1"/>
    <s v="LEYDI"/>
    <s v="TATIANA"/>
    <s v="RODRIGUEZ"/>
    <s v="TAPIERO"/>
    <n v="3"/>
    <s v="Tarjeta de Identidad"/>
    <s v="1"/>
    <s v="1107008309"/>
    <s v="05/10/2004"/>
    <d v="2019-08-16T00:00:00"/>
    <n v="14"/>
    <x v="6"/>
    <n v="14"/>
    <x v="4"/>
    <x v="0"/>
    <s v="3"/>
    <x v="1"/>
    <s v="1"/>
    <x v="2"/>
    <s v="4"/>
    <m/>
    <s v="Si"/>
    <s v="4"/>
    <x v="4"/>
    <x v="0"/>
    <x v="0"/>
    <s v="No sabe - No Responde"/>
    <s v="3"/>
    <x v="3"/>
  </r>
  <r>
    <n v="134"/>
    <n v="2019"/>
    <s v="NC7AK"/>
    <s v="1"/>
    <s v="EDWIN"/>
    <s v="ALFONSO"/>
    <s v="ROJAS"/>
    <s v="RODRIGUEZ"/>
    <n v="1"/>
    <s v="Cédula de Ciudadanía"/>
    <s v="2"/>
    <s v="1006094941"/>
    <s v="02/06/2000"/>
    <d v="2019-08-16T00:00:00"/>
    <n v="19"/>
    <x v="5"/>
    <n v="19"/>
    <x v="3"/>
    <x v="1"/>
    <s v="3"/>
    <x v="1"/>
    <s v="1"/>
    <x v="2"/>
    <s v="5"/>
    <m/>
    <s v="No"/>
    <s v="5"/>
    <x v="3"/>
    <x v="0"/>
    <x v="0"/>
    <s v="No sabe - No Responde"/>
    <s v="7"/>
    <x v="5"/>
  </r>
  <r>
    <n v="135"/>
    <n v="2019"/>
    <s v="NDHZ4"/>
    <s v="1"/>
    <s v="SIRLY"/>
    <s v="ROCIO"/>
    <s v="GUEVARA"/>
    <s v="CONTRERAS"/>
    <n v="1"/>
    <s v="Cédula de Ciudadanía"/>
    <s v="1"/>
    <s v="30581434"/>
    <s v="22/01/1983"/>
    <d v="2019-08-16T00:00:00"/>
    <n v="36"/>
    <x v="8"/>
    <n v="36"/>
    <x v="0"/>
    <x v="0"/>
    <s v="1"/>
    <x v="0"/>
    <s v="5"/>
    <x v="1"/>
    <s v="11"/>
    <m/>
    <s v="Si"/>
    <s v="5"/>
    <x v="3"/>
    <x v="0"/>
    <x v="0"/>
    <s v="No sabe - No Responde"/>
    <s v="2"/>
    <x v="4"/>
  </r>
  <r>
    <n v="136"/>
    <n v="2019"/>
    <s v="NDHZ4"/>
    <s v="1"/>
    <s v="LAURA"/>
    <s v="SOFIA"/>
    <s v="ULLOQUE"/>
    <s v="GUEVARA"/>
    <n v="3"/>
    <s v="Tarjeta de Identidad"/>
    <s v="1"/>
    <s v="1073483035"/>
    <s v="03/02/2010"/>
    <d v="2019-08-16T00:00:00"/>
    <n v="9"/>
    <x v="12"/>
    <n v="9"/>
    <x v="5"/>
    <x v="0"/>
    <s v="3"/>
    <x v="1"/>
    <s v="5"/>
    <x v="1"/>
    <s v="9"/>
    <m/>
    <s v="No"/>
    <s v="3"/>
    <x v="0"/>
    <x v="1"/>
    <x v="4"/>
    <s v="No sabe - No Responde"/>
    <s v="9"/>
    <x v="2"/>
  </r>
  <r>
    <n v="137"/>
    <n v="2019"/>
    <s v="NK0H6"/>
    <s v="1"/>
    <s v="GIOVANIS"/>
    <s v="JOSE"/>
    <s v="NUÑEZ"/>
    <s v="PACHECO"/>
    <n v="1"/>
    <s v="Cédula de Ciudadanía"/>
    <s v="1"/>
    <s v="1068580663"/>
    <s v="09/03/1988"/>
    <d v="2019-08-16T00:00:00"/>
    <n v="31"/>
    <x v="3"/>
    <n v="31"/>
    <x v="0"/>
    <x v="1"/>
    <s v="1"/>
    <x v="0"/>
    <s v="6"/>
    <x v="0"/>
    <s v="1"/>
    <m/>
    <s v="No"/>
    <s v="5"/>
    <x v="3"/>
    <x v="0"/>
    <x v="0"/>
    <s v="No sabe - No Responde"/>
    <s v="2"/>
    <x v="4"/>
  </r>
  <r>
    <n v="138"/>
    <n v="2019"/>
    <s v="NUM85"/>
    <s v="1"/>
    <s v="LUCIANA"/>
    <s v="CELESTE"/>
    <s v="RODRIGUEZ"/>
    <s v="PARRA"/>
    <n v="4"/>
    <s v="Registro civil/NUIP"/>
    <s v="1"/>
    <s v="1016962894"/>
    <s v="19/06/2015"/>
    <d v="2019-08-16T00:00:00"/>
    <n v="4"/>
    <x v="2"/>
    <n v="4"/>
    <x v="1"/>
    <x v="0"/>
    <s v="12"/>
    <x v="2"/>
    <s v="6"/>
    <x v="0"/>
    <s v="3"/>
    <m/>
    <s v="No"/>
    <s v="2"/>
    <x v="5"/>
    <x v="0"/>
    <x v="0"/>
    <s v="No sabe - No Responde"/>
    <s v="9"/>
    <x v="2"/>
  </r>
  <r>
    <n v="139"/>
    <n v="2019"/>
    <s v="NUM85"/>
    <s v="1"/>
    <s v="HUGO"/>
    <s v="ALBERTO"/>
    <s v="RODRIGUEZ"/>
    <s v="APONTE"/>
    <n v="1"/>
    <s v="Cédula de Ciudadanía"/>
    <s v="1"/>
    <s v="1072658754"/>
    <s v="09/12/1990"/>
    <d v="2019-08-16T00:00:00"/>
    <n v="28"/>
    <x v="10"/>
    <n v="28"/>
    <x v="3"/>
    <x v="1"/>
    <s v="3"/>
    <x v="1"/>
    <s v="6"/>
    <x v="0"/>
    <s v="12"/>
    <m/>
    <s v="No"/>
    <s v="5"/>
    <x v="3"/>
    <x v="0"/>
    <x v="0"/>
    <s v="No sabe - No Responde"/>
    <s v="1"/>
    <x v="1"/>
  </r>
  <r>
    <n v="140"/>
    <n v="2019"/>
    <s v="NUM85"/>
    <s v="1"/>
    <s v="ZORAIDA"/>
    <m/>
    <s v="APONTE"/>
    <s v="ARIAS"/>
    <n v="1"/>
    <s v="Cédula de Ciudadanía"/>
    <s v="1"/>
    <s v="49729208"/>
    <s v="26/10/1955"/>
    <d v="2019-08-16T00:00:00"/>
    <n v="63"/>
    <x v="0"/>
    <n v="63"/>
    <x v="0"/>
    <x v="0"/>
    <s v="1"/>
    <x v="0"/>
    <s v="6"/>
    <x v="0"/>
    <s v="12"/>
    <m/>
    <s v="No"/>
    <s v="3"/>
    <x v="0"/>
    <x v="0"/>
    <x v="0"/>
    <s v="No sabe - No Responde"/>
    <s v="4"/>
    <x v="0"/>
  </r>
  <r>
    <n v="141"/>
    <n v="2019"/>
    <s v="N6GR7"/>
    <s v="1"/>
    <s v="JUAN"/>
    <s v="ANTONIO"/>
    <s v="VILLADIEGO"/>
    <s v="LARIOS"/>
    <n v="1"/>
    <s v="Cédula de Ciudadanía"/>
    <s v="1"/>
    <s v="18855343"/>
    <s v="20/08/1958"/>
    <d v="2019-08-16T00:00:00"/>
    <n v="60"/>
    <x v="14"/>
    <n v="60"/>
    <x v="0"/>
    <x v="1"/>
    <s v="1"/>
    <x v="0"/>
    <s v="6"/>
    <x v="0"/>
    <s v="8"/>
    <m/>
    <s v="No"/>
    <s v="3"/>
    <x v="0"/>
    <x v="1"/>
    <x v="4"/>
    <s v="Alfarero - 7611"/>
    <s v="1"/>
    <x v="1"/>
  </r>
  <r>
    <n v="142"/>
    <n v="2019"/>
    <s v="OH365"/>
    <s v="1"/>
    <s v="VANESA"/>
    <s v="ALEJANDRA"/>
    <s v="MIRANDA"/>
    <s v="VALENCIA"/>
    <n v="3"/>
    <s v="Tarjeta de Identidad"/>
    <s v="1"/>
    <s v="1007342648"/>
    <s v="20/09/2002"/>
    <d v="2019-08-16T00:00:00"/>
    <n v="16"/>
    <x v="5"/>
    <n v="16"/>
    <x v="4"/>
    <x v="0"/>
    <s v="3"/>
    <x v="1"/>
    <s v="6"/>
    <x v="0"/>
    <s v="8"/>
    <m/>
    <s v="Si"/>
    <s v="5"/>
    <x v="3"/>
    <x v="0"/>
    <x v="0"/>
    <s v="No sabe - No Responde"/>
    <s v="4"/>
    <x v="0"/>
  </r>
  <r>
    <n v="143"/>
    <n v="2019"/>
    <s v="OH365"/>
    <s v="1"/>
    <s v="YULY"/>
    <s v="OMAIRA"/>
    <s v="VALENCIA"/>
    <s v="MOSQUERA"/>
    <n v="1"/>
    <s v="Cédula de Ciudadanía"/>
    <s v="1"/>
    <s v="1060797605"/>
    <s v="03/11/1986"/>
    <d v="2019-08-16T00:00:00"/>
    <n v="32"/>
    <x v="3"/>
    <n v="32"/>
    <x v="0"/>
    <x v="0"/>
    <s v="2"/>
    <x v="3"/>
    <s v="6"/>
    <x v="0"/>
    <s v="8"/>
    <m/>
    <s v="Si"/>
    <s v="3"/>
    <x v="0"/>
    <x v="0"/>
    <x v="0"/>
    <s v="Operario agrícola floricultura - 6113"/>
    <s v="1"/>
    <x v="1"/>
  </r>
  <r>
    <n v="144"/>
    <n v="2019"/>
    <s v="OH365"/>
    <s v="1"/>
    <s v="KAREN"/>
    <s v="LICETH"/>
    <s v="MIRANDA"/>
    <s v="VALENCIA"/>
    <n v="3"/>
    <s v="Tarjeta de Identidad"/>
    <s v="1"/>
    <s v="1060798605"/>
    <s v="03/03/2006"/>
    <d v="2019-08-16T00:00:00"/>
    <n v="13"/>
    <x v="6"/>
    <n v="13"/>
    <x v="4"/>
    <x v="0"/>
    <s v="3"/>
    <x v="1"/>
    <s v="6"/>
    <x v="0"/>
    <s v="8"/>
    <m/>
    <s v="Si"/>
    <s v="4"/>
    <x v="4"/>
    <x v="0"/>
    <x v="0"/>
    <s v="No sabe - No Responde"/>
    <s v="3"/>
    <x v="3"/>
  </r>
  <r>
    <n v="145"/>
    <n v="2019"/>
    <s v="OH365"/>
    <s v="1"/>
    <s v="YAMEL"/>
    <m/>
    <s v="MIRANDA"/>
    <s v="CAMPO"/>
    <n v="1"/>
    <s v="Cédula de Ciudadanía"/>
    <s v="1"/>
    <s v="10755720"/>
    <s v="12/03/1981"/>
    <d v="2019-08-16T00:00:00"/>
    <n v="38"/>
    <x v="8"/>
    <n v="38"/>
    <x v="0"/>
    <x v="1"/>
    <s v="1"/>
    <x v="0"/>
    <s v="6"/>
    <x v="0"/>
    <s v="8"/>
    <m/>
    <s v="No"/>
    <s v="4"/>
    <x v="4"/>
    <x v="0"/>
    <x v="0"/>
    <s v="OPERARIO"/>
    <s v="1"/>
    <x v="1"/>
  </r>
  <r>
    <n v="146"/>
    <n v="2019"/>
    <s v="OH365"/>
    <s v="1"/>
    <s v="JOHAN"/>
    <s v="YAMY"/>
    <s v="MIRANDA"/>
    <s v="VALENCIA"/>
    <n v="4"/>
    <s v="Registro civil/NUIP"/>
    <s v="1"/>
    <s v="1072703418"/>
    <s v="30/07/2012"/>
    <d v="2019-08-16T00:00:00"/>
    <n v="7"/>
    <x v="12"/>
    <n v="7"/>
    <x v="5"/>
    <x v="1"/>
    <s v="3"/>
    <x v="1"/>
    <s v="6"/>
    <x v="0"/>
    <s v="6"/>
    <m/>
    <s v="No"/>
    <s v="2"/>
    <x v="5"/>
    <x v="0"/>
    <x v="0"/>
    <s v="No sabe - No Responde"/>
    <s v="9"/>
    <x v="2"/>
  </r>
  <r>
    <n v="147"/>
    <n v="2019"/>
    <s v="OI2Z1"/>
    <s v="1"/>
    <s v="ISMAEL"/>
    <m/>
    <s v="MARTIN"/>
    <s v="BEJARANO"/>
    <n v="1"/>
    <s v="Cédula de Ciudadanía"/>
    <s v="1"/>
    <s v="17173387"/>
    <s v="14/05/1944"/>
    <d v="2019-08-16T00:00:00"/>
    <n v="75"/>
    <x v="9"/>
    <n v="75"/>
    <x v="2"/>
    <x v="1"/>
    <s v="1"/>
    <x v="0"/>
    <s v="6"/>
    <x v="0"/>
    <s v="8"/>
    <m/>
    <s v="No"/>
    <s v="3"/>
    <x v="0"/>
    <x v="1"/>
    <x v="4"/>
    <s v="No sabe - No Responde"/>
    <s v="4"/>
    <x v="0"/>
  </r>
  <r>
    <n v="148"/>
    <n v="2019"/>
    <s v="ONK75"/>
    <s v="1"/>
    <s v="WILMAR"/>
    <m/>
    <s v="AMBROSIO"/>
    <s v="CHARRY"/>
    <n v="1"/>
    <s v="Cédula de Ciudadanía"/>
    <s v="1"/>
    <s v="1109413494"/>
    <s v="25/04/1988"/>
    <d v="2019-08-16T00:00:00"/>
    <n v="31"/>
    <x v="3"/>
    <n v="31"/>
    <x v="0"/>
    <x v="1"/>
    <s v="1"/>
    <x v="0"/>
    <s v="6"/>
    <x v="0"/>
    <s v="11"/>
    <m/>
    <s v="No"/>
    <s v="5"/>
    <x v="3"/>
    <x v="0"/>
    <x v="0"/>
    <s v="Repartidor domicilios - 9131"/>
    <s v="1"/>
    <x v="1"/>
  </r>
  <r>
    <n v="149"/>
    <n v="2019"/>
    <s v="ONK75"/>
    <s v="1"/>
    <s v="LUIS"/>
    <s v="ARIEL"/>
    <s v="AMBROSIO"/>
    <s v="CHARRY"/>
    <n v="4"/>
    <s v="Registro civil/NUIP"/>
    <s v="1"/>
    <s v="1072700789"/>
    <s v="23/10/1993"/>
    <d v="2019-08-16T00:00:00"/>
    <n v="25"/>
    <x v="7"/>
    <n v="25"/>
    <x v="3"/>
    <x v="1"/>
    <s v="6"/>
    <x v="4"/>
    <s v="6"/>
    <x v="0"/>
    <s v="10"/>
    <m/>
    <s v="No"/>
    <s v="4"/>
    <x v="4"/>
    <x v="0"/>
    <x v="0"/>
    <s v="Guardia seguridad - 9133"/>
    <s v="1"/>
    <x v="1"/>
  </r>
  <r>
    <n v="150"/>
    <n v="2019"/>
    <s v="ONK75"/>
    <s v="1"/>
    <s v="DENIS"/>
    <s v="ELIAN"/>
    <s v="AMBROSIO"/>
    <s v="CASAS"/>
    <n v="4"/>
    <s v="Registro civil/NUIP"/>
    <s v="1"/>
    <s v="1072702309"/>
    <s v="02/04/2012"/>
    <d v="2019-08-16T00:00:00"/>
    <n v="7"/>
    <x v="12"/>
    <n v="7"/>
    <x v="5"/>
    <x v="1"/>
    <s v="3"/>
    <x v="1"/>
    <s v="6"/>
    <x v="0"/>
    <s v="6"/>
    <m/>
    <s v="No"/>
    <s v="3"/>
    <x v="0"/>
    <x v="0"/>
    <x v="0"/>
    <s v="No sabe - No Responde"/>
    <s v="9"/>
    <x v="2"/>
  </r>
  <r>
    <n v="151"/>
    <n v="2019"/>
    <s v="ONK75"/>
    <s v="1"/>
    <s v="JOSEPH"/>
    <s v="DAVID"/>
    <s v="AMBROSIO"/>
    <s v="BOLAÑOS"/>
    <n v="4"/>
    <s v="Registro civil/NUIP"/>
    <s v="1"/>
    <s v="1072717745"/>
    <s v="11/05/2016"/>
    <d v="2019-08-16T00:00:00"/>
    <n v="3"/>
    <x v="2"/>
    <n v="3"/>
    <x v="1"/>
    <x v="1"/>
    <s v="12"/>
    <x v="2"/>
    <s v="6"/>
    <x v="0"/>
    <s v="2"/>
    <m/>
    <s v="No"/>
    <s v="9"/>
    <x v="2"/>
    <x v="0"/>
    <x v="0"/>
    <s v="No sabe - No Responde"/>
    <s v="9"/>
    <x v="2"/>
  </r>
  <r>
    <n v="152"/>
    <n v="2019"/>
    <s v="ONK75"/>
    <s v="1"/>
    <s v="LUCIANA"/>
    <m/>
    <s v="AMBROSIO"/>
    <s v="CASAS"/>
    <n v="4"/>
    <s v="Registro civil/NUIP"/>
    <s v="1"/>
    <s v="1073485677"/>
    <s v="12/12/2015"/>
    <d v="2019-08-16T00:00:00"/>
    <n v="3"/>
    <x v="2"/>
    <n v="3"/>
    <x v="1"/>
    <x v="0"/>
    <s v="3"/>
    <x v="1"/>
    <s v="6"/>
    <x v="0"/>
    <s v="3"/>
    <m/>
    <s v="No"/>
    <s v="1"/>
    <x v="1"/>
    <x v="1"/>
    <x v="4"/>
    <s v="No sabe - No Responde"/>
    <s v="9"/>
    <x v="2"/>
  </r>
  <r>
    <n v="153"/>
    <n v="2019"/>
    <s v="O2EP6"/>
    <s v="1"/>
    <s v="AURELIO"/>
    <s v="ANTONIO"/>
    <s v="GALVAN"/>
    <s v="JIMENEZ"/>
    <n v="1"/>
    <s v="Cédula de Ciudadanía"/>
    <s v="1"/>
    <s v="7382412"/>
    <s v="16/08/1975"/>
    <d v="2019-08-16T00:00:00"/>
    <n v="44"/>
    <x v="1"/>
    <n v="43"/>
    <x v="0"/>
    <x v="1"/>
    <s v="1"/>
    <x v="0"/>
    <s v="6"/>
    <x v="0"/>
    <s v="4"/>
    <m/>
    <s v="No"/>
    <s v="3"/>
    <x v="0"/>
    <x v="0"/>
    <x v="0"/>
    <s v="Operario enraizador vivero - 6113"/>
    <s v="1"/>
    <x v="1"/>
  </r>
  <r>
    <n v="154"/>
    <n v="2019"/>
    <s v="PSOX8"/>
    <s v="1"/>
    <s v="MARIA"/>
    <s v="TERESA"/>
    <s v="STORNELLI"/>
    <s v="GARCIA"/>
    <n v="1"/>
    <s v="Cédula de Ciudadanía"/>
    <s v="1"/>
    <s v="51863424"/>
    <s v="12/11/1966"/>
    <d v="2019-08-16T00:00:00"/>
    <n v="52"/>
    <x v="11"/>
    <n v="52"/>
    <x v="0"/>
    <x v="0"/>
    <s v="1"/>
    <x v="0"/>
    <s v="6"/>
    <x v="0"/>
    <s v="13"/>
    <m/>
    <s v="No"/>
    <s v="6"/>
    <x v="6"/>
    <x v="0"/>
    <x v="0"/>
    <s v="Asistente administrativo - 3431"/>
    <s v="1"/>
    <x v="1"/>
  </r>
  <r>
    <n v="155"/>
    <n v="2019"/>
    <s v="P1S98"/>
    <s v="1"/>
    <s v="JOSE"/>
    <s v="YESID"/>
    <s v="AVILA"/>
    <s v="MACANA"/>
    <n v="1"/>
    <s v="Cédula de Ciudadanía"/>
    <s v="1"/>
    <s v="1069732236"/>
    <s v="20/04/1990"/>
    <d v="2019-08-16T00:00:00"/>
    <n v="29"/>
    <x v="10"/>
    <n v="29"/>
    <x v="3"/>
    <x v="1"/>
    <s v="6"/>
    <x v="4"/>
    <s v="6"/>
    <x v="0"/>
    <s v="10"/>
    <m/>
    <s v="No"/>
    <s v="6"/>
    <x v="6"/>
    <x v="0"/>
    <x v="0"/>
    <s v="Director operaciones manufactura - 1312"/>
    <s v="1"/>
    <x v="1"/>
  </r>
  <r>
    <n v="156"/>
    <n v="2019"/>
    <s v="P1S98"/>
    <s v="2"/>
    <s v="EIRA"/>
    <s v="ZOFIA"/>
    <s v="RINCON"/>
    <s v="AVILA"/>
    <n v="3"/>
    <s v="Tarjeta de Identidad"/>
    <s v="1"/>
    <s v="1010965287"/>
    <s v="08/06/2008"/>
    <d v="2019-08-16T00:00:00"/>
    <n v="11"/>
    <x v="6"/>
    <n v="11"/>
    <x v="5"/>
    <x v="0"/>
    <s v="3"/>
    <x v="1"/>
    <s v="6"/>
    <x v="0"/>
    <m/>
    <m/>
    <s v="No"/>
    <s v="4"/>
    <x v="4"/>
    <x v="0"/>
    <x v="0"/>
    <s v="No sabe - No Responde"/>
    <s v="3"/>
    <x v="3"/>
  </r>
  <r>
    <n v="157"/>
    <n v="2019"/>
    <s v="P1S98"/>
    <s v="1"/>
    <s v="DANA"/>
    <s v="VALENTINA"/>
    <s v="PADILLA"/>
    <s v="AVILA"/>
    <n v="3"/>
    <s v="Tarjeta de Identidad"/>
    <s v="1"/>
    <s v="1072104549"/>
    <s v="24/10/2010"/>
    <d v="2019-08-16T00:00:00"/>
    <n v="8"/>
    <x v="12"/>
    <n v="8"/>
    <x v="5"/>
    <x v="0"/>
    <s v="3"/>
    <x v="1"/>
    <s v="6"/>
    <x v="0"/>
    <s v="8"/>
    <m/>
    <s v="No"/>
    <s v="3"/>
    <x v="0"/>
    <x v="0"/>
    <x v="0"/>
    <s v="No sabe - No Responde"/>
    <s v="9"/>
    <x v="2"/>
  </r>
  <r>
    <n v="158"/>
    <n v="2019"/>
    <s v="P1S98"/>
    <s v="1"/>
    <s v="MARIA"/>
    <s v="LILIA"/>
    <s v="AVILA"/>
    <s v="MACANA"/>
    <n v="1"/>
    <s v="Cédula de Ciudadanía"/>
    <s v="1"/>
    <s v="1106894046"/>
    <s v="04/06/1992"/>
    <d v="2019-08-16T00:00:00"/>
    <n v="27"/>
    <x v="10"/>
    <n v="27"/>
    <x v="3"/>
    <x v="0"/>
    <s v="1"/>
    <x v="0"/>
    <s v="6"/>
    <x v="0"/>
    <s v="10"/>
    <m/>
    <s v="Si"/>
    <s v="3"/>
    <x v="0"/>
    <x v="0"/>
    <x v="0"/>
    <s v="Cocinero servicio doméstico - 9210"/>
    <s v="1"/>
    <x v="1"/>
  </r>
  <r>
    <n v="159"/>
    <n v="2019"/>
    <s v="P1S98"/>
    <s v="1"/>
    <s v="MARIA"/>
    <s v="ELSY"/>
    <s v="AVILA"/>
    <s v="MACANA"/>
    <n v="1"/>
    <s v="Cédula de Ciudadanía"/>
    <s v="1"/>
    <s v="1030550169"/>
    <s v="01/10/1988"/>
    <d v="2019-08-16T00:00:00"/>
    <n v="30"/>
    <x v="10"/>
    <n v="30"/>
    <x v="0"/>
    <x v="0"/>
    <s v="6"/>
    <x v="4"/>
    <s v="6"/>
    <x v="0"/>
    <s v="10"/>
    <m/>
    <s v="Si"/>
    <s v="5"/>
    <x v="3"/>
    <x v="0"/>
    <x v="0"/>
    <s v="No sabe - No Responde"/>
    <s v="4"/>
    <x v="0"/>
  </r>
  <r>
    <n v="160"/>
    <n v="2019"/>
    <s v="P1S98"/>
    <s v="1"/>
    <s v="JOSE"/>
    <s v="MARIA"/>
    <s v="AVILA"/>
    <m/>
    <n v="1"/>
    <s v="Cédula de Ciudadanía"/>
    <s v="1"/>
    <s v="2398896"/>
    <s v="16/11/1942"/>
    <d v="2019-08-16T00:00:00"/>
    <n v="76"/>
    <x v="17"/>
    <n v="76"/>
    <x v="2"/>
    <x v="1"/>
    <s v="5"/>
    <x v="5"/>
    <s v="6"/>
    <x v="0"/>
    <s v="10"/>
    <m/>
    <s v="No"/>
    <s v="3"/>
    <x v="0"/>
    <x v="0"/>
    <x v="0"/>
    <s v="No sabe - No Responde"/>
    <s v="4"/>
    <x v="0"/>
  </r>
  <r>
    <n v="161"/>
    <n v="2019"/>
    <s v="P1S98"/>
    <s v="1"/>
    <s v="LAURA"/>
    <s v="STEPHANIE"/>
    <s v="RINCON"/>
    <s v="AVILA"/>
    <n v="4"/>
    <s v="Registro civil/NUIP"/>
    <s v="1"/>
    <s v="1073484004"/>
    <s v="25/01/2012"/>
    <d v="2019-08-16T00:00:00"/>
    <n v="7"/>
    <x v="12"/>
    <n v="7"/>
    <x v="5"/>
    <x v="0"/>
    <s v="3"/>
    <x v="1"/>
    <s v="6"/>
    <x v="0"/>
    <s v="7"/>
    <m/>
    <s v="No"/>
    <s v="3"/>
    <x v="0"/>
    <x v="0"/>
    <x v="0"/>
    <s v="No sabe - No Responde"/>
    <s v="9"/>
    <x v="2"/>
  </r>
  <r>
    <n v="162"/>
    <n v="2019"/>
    <s v="P1S98"/>
    <s v="1"/>
    <s v="EILEEN"/>
    <s v="THAMARA"/>
    <s v="AVILA"/>
    <s v="CALDERON"/>
    <n v="3"/>
    <s v="Tarjeta de Identidad"/>
    <s v="1"/>
    <s v="1072664424"/>
    <s v="06/02/2010"/>
    <d v="2019-08-16T00:00:00"/>
    <n v="9"/>
    <x v="12"/>
    <n v="9"/>
    <x v="5"/>
    <x v="0"/>
    <s v="3"/>
    <x v="1"/>
    <s v="6"/>
    <x v="0"/>
    <s v="9"/>
    <m/>
    <s v="No"/>
    <s v="3"/>
    <x v="0"/>
    <x v="0"/>
    <x v="0"/>
    <s v="No sabe - No Responde"/>
    <s v="9"/>
    <x v="2"/>
  </r>
  <r>
    <n v="163"/>
    <n v="2019"/>
    <s v="P34Q0"/>
    <s v="1"/>
    <s v="DIANA"/>
    <s v="MARIA"/>
    <s v="PATIÑO"/>
    <s v="GIRALDO"/>
    <n v="1"/>
    <s v="Cédula de Ciudadanía"/>
    <s v="1"/>
    <s v="38468731"/>
    <s v="23/03/1979"/>
    <d v="2019-08-16T00:00:00"/>
    <n v="40"/>
    <x v="8"/>
    <n v="40"/>
    <x v="0"/>
    <x v="0"/>
    <s v="1"/>
    <x v="0"/>
    <s v="6"/>
    <x v="0"/>
    <s v="11"/>
    <m/>
    <s v="Si"/>
    <s v="4"/>
    <x v="4"/>
    <x v="0"/>
    <x v="0"/>
    <s v="No sabe - No Responde"/>
    <s v="4"/>
    <x v="0"/>
  </r>
  <r>
    <n v="164"/>
    <n v="2019"/>
    <s v="QQ3WV"/>
    <s v="1"/>
    <s v="VALERIA"/>
    <m/>
    <s v="MENDOZA"/>
    <s v="AVILA"/>
    <n v="3"/>
    <s v="Tarjeta de Identidad"/>
    <s v="1"/>
    <s v="1137975708"/>
    <s v="29/12/2005"/>
    <d v="2019-08-16T00:00:00"/>
    <n v="13"/>
    <x v="6"/>
    <n v="13"/>
    <x v="4"/>
    <x v="0"/>
    <s v="3"/>
    <x v="1"/>
    <s v="5"/>
    <x v="1"/>
    <s v="5"/>
    <m/>
    <s v="Si"/>
    <s v="4"/>
    <x v="4"/>
    <x v="1"/>
    <x v="4"/>
    <s v="No sabe - No Responde"/>
    <s v="3"/>
    <x v="3"/>
  </r>
  <r>
    <n v="165"/>
    <n v="2019"/>
    <s v="QQ3WV"/>
    <s v="1"/>
    <s v="LEIDA"/>
    <s v="DEL ROSARIO"/>
    <s v="AVILA"/>
    <s v="PATERNINA"/>
    <n v="1"/>
    <s v="Cédula de Ciudadanía"/>
    <s v="1"/>
    <s v="22446284"/>
    <s v="14/12/1968"/>
    <d v="2019-08-16T00:00:00"/>
    <n v="50"/>
    <x v="13"/>
    <n v="50"/>
    <x v="0"/>
    <x v="0"/>
    <s v="1"/>
    <x v="0"/>
    <s v="5"/>
    <x v="1"/>
    <s v="5"/>
    <m/>
    <s v="Si"/>
    <s v="6"/>
    <x v="6"/>
    <x v="1"/>
    <x v="4"/>
    <s v="Auxiliar farmacia - 3227"/>
    <s v="1"/>
    <x v="1"/>
  </r>
  <r>
    <n v="166"/>
    <n v="2019"/>
    <s v="QU7M1"/>
    <s v="1"/>
    <s v="PAOLA"/>
    <s v="CLEMENCIA"/>
    <s v="SEPULVEDA"/>
    <s v="FINCE"/>
    <n v="2"/>
    <s v="Cédula de extranjeria"/>
    <s v="1"/>
    <s v="29706274"/>
    <s v="02/10/1983"/>
    <d v="2019-08-16T00:00:00"/>
    <n v="35"/>
    <x v="3"/>
    <n v="35"/>
    <x v="0"/>
    <x v="0"/>
    <s v="12"/>
    <x v="2"/>
    <s v="1"/>
    <x v="2"/>
    <s v="8"/>
    <m/>
    <s v="Si"/>
    <s v="4"/>
    <x v="4"/>
    <x v="0"/>
    <x v="0"/>
    <s v="No sabe - No Responde"/>
    <s v="4"/>
    <x v="0"/>
  </r>
  <r>
    <n v="167"/>
    <n v="2019"/>
    <s v="QU7M1"/>
    <s v="2"/>
    <s v="JAZMIN"/>
    <s v="ADRIANA"/>
    <s v="FORERO"/>
    <s v="LOPEZ"/>
    <n v="1"/>
    <s v="Cédula de Ciudadanía"/>
    <s v="1"/>
    <s v="1072656029"/>
    <s v="25/03/1990"/>
    <d v="2019-08-16T00:00:00"/>
    <n v="29"/>
    <x v="10"/>
    <n v="29"/>
    <x v="3"/>
    <x v="0"/>
    <s v="2"/>
    <x v="3"/>
    <s v="1"/>
    <x v="2"/>
    <m/>
    <s v="2"/>
    <s v="Si"/>
    <s v="4"/>
    <x v="4"/>
    <x v="0"/>
    <x v="0"/>
    <s v="No sabe - No Responde"/>
    <s v="1"/>
    <x v="1"/>
  </r>
  <r>
    <n v="168"/>
    <n v="2019"/>
    <s v="QU7M1"/>
    <s v="1"/>
    <s v="ELMER"/>
    <m/>
    <s v="ARIAS"/>
    <s v="BEDOYA"/>
    <n v="1"/>
    <s v="Cédula de Ciudadanía"/>
    <s v="1"/>
    <s v="94434272"/>
    <s v="24/10/1976"/>
    <d v="2019-08-16T00:00:00"/>
    <n v="42"/>
    <x v="1"/>
    <n v="42"/>
    <x v="0"/>
    <x v="1"/>
    <s v="1"/>
    <x v="0"/>
    <s v="1"/>
    <x v="2"/>
    <s v="8"/>
    <m/>
    <s v="No"/>
    <s v="5"/>
    <x v="3"/>
    <x v="0"/>
    <x v="0"/>
    <s v="Guardia seguridad - 9133"/>
    <s v="1"/>
    <x v="1"/>
  </r>
  <r>
    <n v="169"/>
    <n v="2019"/>
    <s v="QU7M1"/>
    <s v="1"/>
    <s v="A TE"/>
    <s v="LISED"/>
    <s v="ARIAS"/>
    <s v="SEPULVEDA"/>
    <n v="3"/>
    <s v="Tarjeta de Identidad"/>
    <s v="1"/>
    <s v="1114620372"/>
    <s v="28/04/2004"/>
    <d v="2019-08-16T00:00:00"/>
    <n v="15"/>
    <x v="6"/>
    <n v="15"/>
    <x v="4"/>
    <x v="0"/>
    <s v="3"/>
    <x v="1"/>
    <s v="1"/>
    <x v="2"/>
    <s v="8"/>
    <m/>
    <s v="Si"/>
    <s v="3"/>
    <x v="0"/>
    <x v="0"/>
    <x v="0"/>
    <s v="No sabe - No Responde"/>
    <s v="4"/>
    <x v="0"/>
  </r>
  <r>
    <n v="170"/>
    <n v="2019"/>
    <s v="QU7M1"/>
    <s v="1"/>
    <s v="PISIA"/>
    <s v="WAR"/>
    <s v="ARIAS"/>
    <s v="SEPULVEDA"/>
    <n v="3"/>
    <s v="Tarjeta de Identidad"/>
    <s v="1"/>
    <s v="1006352393"/>
    <s v="15/08/2002"/>
    <d v="2019-08-16T00:00:00"/>
    <n v="17"/>
    <x v="5"/>
    <n v="17"/>
    <x v="4"/>
    <x v="1"/>
    <s v="3"/>
    <x v="1"/>
    <s v="1"/>
    <x v="2"/>
    <s v="8"/>
    <m/>
    <s v="No"/>
    <s v="3"/>
    <x v="0"/>
    <x v="0"/>
    <x v="0"/>
    <s v="Jornalero agrícola - 6211"/>
    <s v="1"/>
    <x v="1"/>
  </r>
  <r>
    <n v="171"/>
    <n v="2019"/>
    <s v="QU7M1"/>
    <s v="1"/>
    <s v="DILAN"/>
    <s v="STIVEN"/>
    <s v="ARIAS"/>
    <s v="FORERO"/>
    <n v="4"/>
    <s v="Registro civil/NUIP"/>
    <s v="1"/>
    <s v="1070018314"/>
    <s v="06/12/2014"/>
    <d v="2019-08-16T00:00:00"/>
    <n v="4"/>
    <x v="2"/>
    <n v="4"/>
    <x v="1"/>
    <x v="1"/>
    <s v="3"/>
    <x v="1"/>
    <s v="1"/>
    <x v="2"/>
    <s v="4"/>
    <m/>
    <s v="No"/>
    <s v="1"/>
    <x v="1"/>
    <x v="0"/>
    <x v="0"/>
    <s v="No sabe - No Responde"/>
    <s v="9"/>
    <x v="2"/>
  </r>
  <r>
    <n v="172"/>
    <n v="2019"/>
    <s v="RDFEE"/>
    <s v="1"/>
    <s v="JAZMIN"/>
    <s v="DAYANA"/>
    <s v="MORENO"/>
    <s v="VASQUEZ"/>
    <n v="4"/>
    <s v="Registro civil/NUIP"/>
    <s v="1"/>
    <s v="1072676005"/>
    <s v="26/06/2018"/>
    <d v="2019-08-16T00:00:00"/>
    <n v="1"/>
    <x v="2"/>
    <n v="1"/>
    <x v="1"/>
    <x v="0"/>
    <s v="3"/>
    <x v="1"/>
    <s v="6"/>
    <x v="0"/>
    <s v="00"/>
    <m/>
    <s v="No"/>
    <s v="9"/>
    <x v="2"/>
    <x v="0"/>
    <x v="0"/>
    <s v="No sabe - No Responde"/>
    <s v="9"/>
    <x v="2"/>
  </r>
  <r>
    <n v="173"/>
    <n v="2019"/>
    <s v="RDFEE"/>
    <s v="2"/>
    <s v="LUIS"/>
    <s v="ALEJANDRO"/>
    <s v="MORENO"/>
    <s v="POVEDA"/>
    <n v="1"/>
    <s v="Cédula de Ciudadanía"/>
    <s v="1"/>
    <s v="1019051328"/>
    <s v="15/09/1990"/>
    <d v="2019-08-16T00:00:00"/>
    <n v="28"/>
    <x v="10"/>
    <n v="28"/>
    <x v="3"/>
    <x v="1"/>
    <s v="2"/>
    <x v="3"/>
    <s v="6"/>
    <x v="0"/>
    <m/>
    <m/>
    <s v="No"/>
    <s v="4"/>
    <x v="4"/>
    <x v="0"/>
    <x v="0"/>
    <s v="No sabe - No Responde"/>
    <s v="1"/>
    <x v="1"/>
  </r>
  <r>
    <n v="174"/>
    <n v="2019"/>
    <s v="RDFEE"/>
    <s v="1"/>
    <s v="MARYURI"/>
    <m/>
    <s v="VASQUEZ"/>
    <s v="NOVOA"/>
    <n v="1"/>
    <s v="Cédula de Ciudadanía"/>
    <s v="1"/>
    <s v="1012391357"/>
    <s v="25/08/1992"/>
    <d v="2019-08-16T00:00:00"/>
    <n v="26"/>
    <x v="10"/>
    <n v="26"/>
    <x v="3"/>
    <x v="0"/>
    <s v="1"/>
    <x v="0"/>
    <s v="6"/>
    <x v="0"/>
    <s v="2"/>
    <m/>
    <s v="Si"/>
    <s v="5"/>
    <x v="3"/>
    <x v="0"/>
    <x v="0"/>
    <s v="No sabe - No Responde"/>
    <s v="4"/>
    <x v="0"/>
  </r>
  <r>
    <n v="175"/>
    <n v="2019"/>
    <s v="RDFEE"/>
    <s v="1"/>
    <s v="JHOJAN"/>
    <s v="ANDRES"/>
    <s v="MORENO"/>
    <s v="VASQUEZ"/>
    <n v="4"/>
    <s v="Registro civil/NUIP"/>
    <s v="1"/>
    <s v="1023397901"/>
    <s v="19/08/2012"/>
    <d v="2019-08-16T00:00:00"/>
    <n v="6"/>
    <x v="12"/>
    <n v="6"/>
    <x v="5"/>
    <x v="1"/>
    <s v="3"/>
    <x v="1"/>
    <s v="6"/>
    <x v="0"/>
    <s v="2"/>
    <m/>
    <s v="No"/>
    <s v="3"/>
    <x v="0"/>
    <x v="0"/>
    <x v="0"/>
    <s v="No sabe - No Responde"/>
    <s v="9"/>
    <x v="2"/>
  </r>
  <r>
    <n v="176"/>
    <n v="2019"/>
    <s v="RG1WK"/>
    <s v="1"/>
    <s v="MARIA"/>
    <s v="JOSE"/>
    <s v="BARRERO"/>
    <s v="CONDE"/>
    <n v="3"/>
    <s v="Tarjeta de Identidad"/>
    <s v="1"/>
    <s v="1072652847"/>
    <s v="20/06/2008"/>
    <d v="2019-08-16T00:00:00"/>
    <n v="11"/>
    <x v="6"/>
    <n v="11"/>
    <x v="5"/>
    <x v="0"/>
    <s v="3"/>
    <x v="1"/>
    <s v="6"/>
    <x v="0"/>
    <s v="10"/>
    <m/>
    <s v="No"/>
    <s v="4"/>
    <x v="4"/>
    <x v="0"/>
    <x v="0"/>
    <s v="No sabe - No Responde"/>
    <s v="3"/>
    <x v="3"/>
  </r>
  <r>
    <n v="177"/>
    <n v="2019"/>
    <s v="RG1WK"/>
    <s v="1"/>
    <s v="DALY"/>
    <s v="MARIA"/>
    <s v="CONDE"/>
    <s v="BOHORQUEZ"/>
    <n v="1"/>
    <s v="Cédula de Ciudadanía"/>
    <s v="1"/>
    <s v="21022775"/>
    <s v="14/06/1978"/>
    <d v="2019-08-16T00:00:00"/>
    <n v="41"/>
    <x v="1"/>
    <n v="41"/>
    <x v="0"/>
    <x v="0"/>
    <s v="1"/>
    <x v="0"/>
    <s v="6"/>
    <x v="0"/>
    <s v="24"/>
    <m/>
    <s v="Si"/>
    <s v="4"/>
    <x v="4"/>
    <x v="0"/>
    <x v="0"/>
    <s v="operaria"/>
    <s v="1"/>
    <x v="1"/>
  </r>
  <r>
    <n v="178"/>
    <n v="2019"/>
    <s v="RN03C"/>
    <s v="1"/>
    <s v="ANGIE"/>
    <s v="CATALINA"/>
    <s v="CUADRADO"/>
    <s v="GALINDO"/>
    <n v="3"/>
    <s v="Tarjeta de Identidad"/>
    <s v="1"/>
    <s v="1003659499"/>
    <s v="07/11/2001"/>
    <d v="2019-08-16T00:00:00"/>
    <n v="17"/>
    <x v="5"/>
    <n v="17"/>
    <x v="4"/>
    <x v="0"/>
    <s v="3"/>
    <x v="1"/>
    <s v="6"/>
    <x v="0"/>
    <s v="17"/>
    <m/>
    <s v="Si"/>
    <s v="4"/>
    <x v="4"/>
    <x v="0"/>
    <x v="0"/>
    <s v="Auxiliar cocina - 5121"/>
    <s v="1"/>
    <x v="1"/>
  </r>
  <r>
    <n v="179"/>
    <n v="2019"/>
    <s v="RN03C"/>
    <s v="1"/>
    <s v="LUISA"/>
    <s v="FERNANDA"/>
    <s v="LOPEZ"/>
    <s v="CUADRADO"/>
    <n v="4"/>
    <s v="Registro civil/NUIP"/>
    <s v="2"/>
    <s v="1072717035"/>
    <s v="19/02/2016"/>
    <d v="2019-08-16T00:00:00"/>
    <n v="3"/>
    <x v="2"/>
    <n v="3"/>
    <x v="1"/>
    <x v="0"/>
    <s v="12"/>
    <x v="2"/>
    <s v="6"/>
    <x v="0"/>
    <s v="2"/>
    <m/>
    <s v="No"/>
    <s v="9"/>
    <x v="2"/>
    <x v="0"/>
    <x v="0"/>
    <s v="No sabe - No Responde"/>
    <s v="9"/>
    <x v="2"/>
  </r>
  <r>
    <n v="180"/>
    <n v="2019"/>
    <s v="RN03C"/>
    <s v="1"/>
    <s v="CARLOS"/>
    <s v="ANDRES"/>
    <s v="CUADRADO"/>
    <s v="LOPEZ"/>
    <n v="1"/>
    <s v="Cédula de Ciudadanía"/>
    <s v="1"/>
    <s v="10930771"/>
    <s v="16/04/1975"/>
    <d v="2019-08-16T00:00:00"/>
    <n v="44"/>
    <x v="1"/>
    <n v="44"/>
    <x v="0"/>
    <x v="1"/>
    <s v="1"/>
    <x v="0"/>
    <s v="6"/>
    <x v="0"/>
    <s v="21"/>
    <m/>
    <s v="No"/>
    <s v="4"/>
    <x v="4"/>
    <x v="1"/>
    <x v="3"/>
    <s v="No sabe - No Responde"/>
    <s v="2"/>
    <x v="4"/>
  </r>
  <r>
    <n v="181"/>
    <n v="2019"/>
    <s v="RN03C"/>
    <s v="1"/>
    <s v="ANDREA"/>
    <s v="CAROLINA"/>
    <s v="CUADRADO"/>
    <s v="GALINDO"/>
    <n v="1"/>
    <s v="Cédula de Ciudadanía"/>
    <s v="1"/>
    <s v="1007635403"/>
    <s v="23/06/2000"/>
    <d v="2019-08-16T00:00:00"/>
    <n v="19"/>
    <x v="5"/>
    <n v="19"/>
    <x v="3"/>
    <x v="0"/>
    <s v="3"/>
    <x v="1"/>
    <s v="6"/>
    <x v="0"/>
    <s v="18"/>
    <m/>
    <s v="No"/>
    <s v="4"/>
    <x v="4"/>
    <x v="0"/>
    <x v="0"/>
    <s v="No sabe - No Responde"/>
    <s v="4"/>
    <x v="0"/>
  </r>
  <r>
    <n v="182"/>
    <n v="2019"/>
    <s v="RN03C"/>
    <s v="1"/>
    <s v="ADRIANA"/>
    <s v="CAMILA"/>
    <s v="CUADRADO"/>
    <s v="GALINDO"/>
    <n v="3"/>
    <s v="Tarjeta de Identidad"/>
    <s v="1"/>
    <s v="1072649512"/>
    <s v="15/10/2006"/>
    <d v="2019-08-16T00:00:00"/>
    <n v="12"/>
    <x v="6"/>
    <n v="12"/>
    <x v="4"/>
    <x v="0"/>
    <s v="3"/>
    <x v="1"/>
    <s v="6"/>
    <x v="0"/>
    <s v="12"/>
    <m/>
    <s v="Si"/>
    <s v="3"/>
    <x v="0"/>
    <x v="0"/>
    <x v="0"/>
    <s v="No sabe - No Responde"/>
    <s v="3"/>
    <x v="3"/>
  </r>
  <r>
    <n v="183"/>
    <n v="2019"/>
    <s v="RN03C"/>
    <s v="1"/>
    <s v="DAMIAN"/>
    <s v="ANDRES"/>
    <s v="NOVOA"/>
    <s v="CUADRADO"/>
    <n v="4"/>
    <s v="Registro civil/NUIP"/>
    <s v="2"/>
    <s v="1072672505"/>
    <s v="31/03/2017"/>
    <d v="2019-08-16T00:00:00"/>
    <n v="2"/>
    <x v="2"/>
    <n v="2"/>
    <x v="1"/>
    <x v="1"/>
    <s v="12"/>
    <x v="2"/>
    <s v="6"/>
    <x v="0"/>
    <s v="1"/>
    <m/>
    <s v="No"/>
    <s v="9"/>
    <x v="2"/>
    <x v="0"/>
    <x v="0"/>
    <s v="No sabe - No Responde"/>
    <s v="9"/>
    <x v="2"/>
  </r>
  <r>
    <n v="184"/>
    <n v="2019"/>
    <s v="RT811"/>
    <s v="1"/>
    <s v="LUZ"/>
    <s v="MARINA"/>
    <s v="HOYOS"/>
    <s v="RAMIREZ"/>
    <n v="1"/>
    <s v="Cédula de Ciudadanía"/>
    <s v="1"/>
    <s v="51989125"/>
    <s v="23/11/1969"/>
    <d v="2019-08-16T00:00:00"/>
    <n v="49"/>
    <x v="13"/>
    <n v="49"/>
    <x v="0"/>
    <x v="0"/>
    <s v="1"/>
    <x v="0"/>
    <s v="6"/>
    <x v="0"/>
    <s v="19"/>
    <m/>
    <s v="Si"/>
    <s v="3"/>
    <x v="0"/>
    <x v="0"/>
    <x v="0"/>
    <s v="No sabe - No Responde"/>
    <s v="4"/>
    <x v="0"/>
  </r>
  <r>
    <n v="185"/>
    <n v="2019"/>
    <s v="RT811"/>
    <s v="1"/>
    <s v="CARLOS"/>
    <s v="ANDRES"/>
    <s v="RODRIGUEZ"/>
    <s v="HOYOS"/>
    <n v="3"/>
    <s v="Tarjeta de Identidad"/>
    <s v="1"/>
    <s v="97022608960"/>
    <s v="26/02/1997"/>
    <d v="2019-08-16T00:00:00"/>
    <n v="22"/>
    <x v="7"/>
    <n v="22"/>
    <x v="3"/>
    <x v="1"/>
    <s v="3"/>
    <x v="1"/>
    <s v="6"/>
    <x v="0"/>
    <s v="19"/>
    <m/>
    <s v="No"/>
    <s v="4"/>
    <x v="4"/>
    <x v="0"/>
    <x v="0"/>
    <s v="Ayudante pintura construcción - 7232"/>
    <s v="1"/>
    <x v="1"/>
  </r>
  <r>
    <n v="186"/>
    <n v="2019"/>
    <s v="RT811"/>
    <s v="1"/>
    <s v="JUAN"/>
    <s v="DAVID"/>
    <s v="RODRIGUEZ"/>
    <s v="HOYOS"/>
    <n v="3"/>
    <s v="Tarjeta de Identidad"/>
    <s v="1"/>
    <s v="1072641327"/>
    <s v="17/09/2004"/>
    <d v="2019-08-16T00:00:00"/>
    <n v="14"/>
    <x v="6"/>
    <n v="14"/>
    <x v="4"/>
    <x v="1"/>
    <s v="3"/>
    <x v="1"/>
    <s v="6"/>
    <x v="0"/>
    <s v="14"/>
    <m/>
    <s v="No"/>
    <s v="4"/>
    <x v="4"/>
    <x v="0"/>
    <x v="0"/>
    <s v="No sabe - No Responde"/>
    <s v="3"/>
    <x v="3"/>
  </r>
  <r>
    <n v="187"/>
    <n v="2019"/>
    <s v="SCCQ3"/>
    <s v="1"/>
    <s v="MELIDA"/>
    <s v="ELENA"/>
    <s v="HERRERA"/>
    <s v="MEJIA"/>
    <n v="1"/>
    <s v="Cédula de Ciudadanía"/>
    <s v="1"/>
    <s v="1067717085"/>
    <s v="13/11/1988"/>
    <d v="2019-08-16T00:00:00"/>
    <n v="30"/>
    <x v="10"/>
    <n v="30"/>
    <x v="0"/>
    <x v="0"/>
    <s v="1"/>
    <x v="0"/>
    <s v="6"/>
    <x v="0"/>
    <s v="7"/>
    <m/>
    <s v="Si"/>
    <s v="5"/>
    <x v="3"/>
    <x v="0"/>
    <x v="0"/>
    <s v="No sabe - No Responde"/>
    <s v="4"/>
    <x v="0"/>
  </r>
  <r>
    <n v="188"/>
    <n v="2019"/>
    <s v="SCCQ3"/>
    <s v="1"/>
    <s v="KAREN"/>
    <s v="SOFIA"/>
    <s v="AGUDELO"/>
    <s v="HERRERA"/>
    <n v="1"/>
    <s v="Cédula de Ciudadanía"/>
    <s v="1"/>
    <s v="1072700803"/>
    <s v="26/10/2011"/>
    <d v="2019-08-16T00:00:00"/>
    <n v="7"/>
    <x v="12"/>
    <n v="7"/>
    <x v="5"/>
    <x v="0"/>
    <s v="3"/>
    <x v="1"/>
    <s v="6"/>
    <x v="0"/>
    <s v="7"/>
    <m/>
    <s v="No"/>
    <s v="3"/>
    <x v="0"/>
    <x v="0"/>
    <x v="0"/>
    <s v="No sabe - No Responde"/>
    <s v="9"/>
    <x v="2"/>
  </r>
  <r>
    <n v="189"/>
    <n v="2019"/>
    <s v="SCCQ3"/>
    <s v="1"/>
    <s v="SHARICK"/>
    <s v="NICOL"/>
    <s v="AGUDELO"/>
    <s v="HERRERA"/>
    <n v="3"/>
    <s v="Tarjeta de Identidad"/>
    <s v="1"/>
    <s v="1072700802"/>
    <s v="26/10/2011"/>
    <d v="2019-08-16T00:00:00"/>
    <n v="7"/>
    <x v="12"/>
    <n v="7"/>
    <x v="5"/>
    <x v="0"/>
    <s v="3"/>
    <x v="1"/>
    <s v="6"/>
    <x v="0"/>
    <s v="7"/>
    <m/>
    <s v="No"/>
    <s v="3"/>
    <x v="0"/>
    <x v="0"/>
    <x v="0"/>
    <s v="No sabe - No Responde"/>
    <s v="9"/>
    <x v="2"/>
  </r>
  <r>
    <n v="190"/>
    <n v="2019"/>
    <s v="SWRL3"/>
    <s v="1"/>
    <s v="ANDRES"/>
    <s v="DAVID"/>
    <s v="CIFUENTES"/>
    <s v="ARIZA"/>
    <n v="4"/>
    <s v="Registro civil/NUIP"/>
    <s v="1"/>
    <s v="1072711977"/>
    <s v="29/10/2014"/>
    <d v="2019-08-16T00:00:00"/>
    <n v="4"/>
    <x v="2"/>
    <n v="4"/>
    <x v="1"/>
    <x v="1"/>
    <s v="3"/>
    <x v="1"/>
    <s v="6"/>
    <x v="0"/>
    <s v="4"/>
    <m/>
    <s v="No"/>
    <s v="2"/>
    <x v="5"/>
    <x v="0"/>
    <x v="0"/>
    <s v="No sabe - No Responde"/>
    <s v="9"/>
    <x v="2"/>
  </r>
  <r>
    <n v="191"/>
    <n v="2019"/>
    <s v="SWRL3"/>
    <s v="1"/>
    <s v="CAROL"/>
    <s v="YESSICA"/>
    <s v="ARIZA"/>
    <s v="GARCIA"/>
    <n v="1"/>
    <s v="Cédula de Ciudadanía"/>
    <s v="1"/>
    <s v="1072666101"/>
    <s v="30/07/1992"/>
    <d v="2019-08-16T00:00:00"/>
    <n v="27"/>
    <x v="10"/>
    <n v="27"/>
    <x v="3"/>
    <x v="0"/>
    <s v="2"/>
    <x v="3"/>
    <s v="6"/>
    <x v="0"/>
    <s v="26"/>
    <m/>
    <s v="Si"/>
    <s v="6"/>
    <x v="6"/>
    <x v="0"/>
    <x v="0"/>
    <s v="No sabe - No Responde"/>
    <s v="4"/>
    <x v="0"/>
  </r>
  <r>
    <n v="192"/>
    <n v="2019"/>
    <s v="SWRL3"/>
    <s v="1"/>
    <s v="ANA"/>
    <s v="LUCIA"/>
    <s v="CIFUENTES"/>
    <s v="ARIZA"/>
    <n v="4"/>
    <s v="Registro civil/NUIP"/>
    <s v="1"/>
    <s v="1072674308"/>
    <s v="29/09/2017"/>
    <d v="2019-08-16T00:00:00"/>
    <n v="1"/>
    <x v="2"/>
    <n v="1"/>
    <x v="1"/>
    <x v="0"/>
    <s v="3"/>
    <x v="1"/>
    <s v="6"/>
    <x v="0"/>
    <s v="1"/>
    <m/>
    <s v="No"/>
    <s v="9"/>
    <x v="2"/>
    <x v="0"/>
    <x v="0"/>
    <s v="No sabe - No Responde"/>
    <s v="9"/>
    <x v="2"/>
  </r>
  <r>
    <n v="193"/>
    <n v="2019"/>
    <s v="SWRL3"/>
    <s v="1"/>
    <s v="LUIS"/>
    <s v="DAVID"/>
    <s v="CIFUENTES"/>
    <s v="PEREZ"/>
    <n v="1"/>
    <s v="Cédula de Ciudadanía"/>
    <s v="1"/>
    <s v="1006004730"/>
    <s v="03/12/1994"/>
    <d v="2019-08-16T00:00:00"/>
    <n v="24"/>
    <x v="7"/>
    <n v="24"/>
    <x v="3"/>
    <x v="1"/>
    <s v="1"/>
    <x v="0"/>
    <s v="6"/>
    <x v="0"/>
    <s v="6"/>
    <m/>
    <s v="No"/>
    <s v="5"/>
    <x v="3"/>
    <x v="0"/>
    <x v="0"/>
    <s v="Vigilante - 9133"/>
    <s v="1"/>
    <x v="1"/>
  </r>
  <r>
    <n v="194"/>
    <n v="2019"/>
    <s v="S3RE0"/>
    <s v="1"/>
    <s v="JOSE"/>
    <s v="ALEJANDRO"/>
    <s v="ORTIZ"/>
    <s v="AVIRAMA"/>
    <n v="1"/>
    <s v="Cédula de Ciudadanía"/>
    <s v="1"/>
    <s v="1007694852"/>
    <s v="02/08/2000"/>
    <d v="2019-08-16T00:00:00"/>
    <n v="19"/>
    <x v="5"/>
    <n v="19"/>
    <x v="3"/>
    <x v="1"/>
    <s v="3"/>
    <x v="1"/>
    <s v="6"/>
    <x v="0"/>
    <s v="18"/>
    <m/>
    <s v="No"/>
    <s v="4"/>
    <x v="4"/>
    <x v="0"/>
    <x v="0"/>
    <s v="No sabe - No Responde"/>
    <s v="3"/>
    <x v="3"/>
  </r>
  <r>
    <n v="195"/>
    <n v="2019"/>
    <s v="S3RE0"/>
    <s v="1"/>
    <s v="EDELMIRA"/>
    <m/>
    <s v="AVIRAMA"/>
    <s v="ORDOÑEZ"/>
    <n v="1"/>
    <s v="Cédula de Ciudadanía"/>
    <s v="1"/>
    <s v="55181554"/>
    <s v="01/08/1973"/>
    <d v="2019-08-16T00:00:00"/>
    <n v="46"/>
    <x v="13"/>
    <n v="46"/>
    <x v="0"/>
    <x v="0"/>
    <s v="1"/>
    <x v="0"/>
    <s v="6"/>
    <x v="0"/>
    <s v="24"/>
    <m/>
    <s v="Si"/>
    <s v="3"/>
    <x v="0"/>
    <x v="0"/>
    <x v="0"/>
    <s v="Vendedor ambulante - 5341"/>
    <s v="1"/>
    <x v="1"/>
  </r>
  <r>
    <n v="196"/>
    <n v="2019"/>
    <s v="S3RE0"/>
    <s v="1"/>
    <s v="JAVIER"/>
    <s v="ALEXIS"/>
    <s v="ORTIZ"/>
    <s v="AVIRAMA"/>
    <n v="3"/>
    <s v="Tarjeta de Identidad"/>
    <s v="1"/>
    <s v="1072657719"/>
    <s v="17/08/2008"/>
    <d v="2019-08-16T00:00:00"/>
    <n v="10"/>
    <x v="12"/>
    <n v="10"/>
    <x v="5"/>
    <x v="1"/>
    <s v="3"/>
    <x v="1"/>
    <s v="6"/>
    <x v="0"/>
    <s v="10"/>
    <m/>
    <s v="No"/>
    <s v="3"/>
    <x v="0"/>
    <x v="0"/>
    <x v="0"/>
    <s v="No sabe - No Responde"/>
    <s v="3"/>
    <x v="3"/>
  </r>
  <r>
    <n v="197"/>
    <n v="2019"/>
    <s v="S442Z"/>
    <s v="1"/>
    <s v="DANILSA"/>
    <s v="DIOSA"/>
    <s v="DE LA ROSA"/>
    <s v="PINO"/>
    <n v="1"/>
    <s v="Cédula de Ciudadanía"/>
    <s v="1"/>
    <s v="1129489661"/>
    <s v="28/10/1985"/>
    <d v="2019-08-16T00:00:00"/>
    <n v="33"/>
    <x v="3"/>
    <n v="33"/>
    <x v="0"/>
    <x v="0"/>
    <s v="1"/>
    <x v="0"/>
    <s v="6"/>
    <x v="0"/>
    <s v="6"/>
    <m/>
    <s v="Si"/>
    <s v="5"/>
    <x v="3"/>
    <x v="0"/>
    <x v="0"/>
    <s v="No sabe - No Responde"/>
    <s v="2"/>
    <x v="4"/>
  </r>
  <r>
    <n v="198"/>
    <n v="2019"/>
    <s v="S442Z"/>
    <s v="1"/>
    <s v="VALERIN"/>
    <s v="ANDREA"/>
    <s v="DE LA ROS"/>
    <s v="PINO"/>
    <n v="3"/>
    <s v="Tarjeta de Identidad"/>
    <s v="1"/>
    <s v="1044637775"/>
    <s v="31/12/2009"/>
    <d v="2019-08-16T00:00:00"/>
    <n v="9"/>
    <x v="12"/>
    <n v="9"/>
    <x v="5"/>
    <x v="0"/>
    <s v="3"/>
    <x v="1"/>
    <s v="6"/>
    <x v="0"/>
    <s v="6"/>
    <m/>
    <s v="No"/>
    <s v="3"/>
    <x v="0"/>
    <x v="0"/>
    <x v="0"/>
    <s v="No sabe - No Responde"/>
    <s v="9"/>
    <x v="2"/>
  </r>
  <r>
    <n v="199"/>
    <n v="2019"/>
    <s v="S442Z"/>
    <s v="1"/>
    <s v="YORLEIDIS"/>
    <s v="MARCELA"/>
    <s v="MARTINEZ"/>
    <s v="DE LA ROSA"/>
    <n v="4"/>
    <s v="Registro civil/NUIP"/>
    <s v="1"/>
    <s v="1043174441"/>
    <s v="17/01/2013"/>
    <d v="2019-08-16T00:00:00"/>
    <n v="6"/>
    <x v="12"/>
    <n v="6"/>
    <x v="5"/>
    <x v="0"/>
    <s v="3"/>
    <x v="1"/>
    <s v="6"/>
    <x v="0"/>
    <s v="6"/>
    <m/>
    <s v="No"/>
    <s v="2"/>
    <x v="5"/>
    <x v="0"/>
    <x v="0"/>
    <s v="No sabe - No Responde"/>
    <s v="9"/>
    <x v="2"/>
  </r>
  <r>
    <n v="200"/>
    <n v="2019"/>
    <s v="S493Q"/>
    <s v="1"/>
    <s v="EDILCIO"/>
    <m/>
    <s v="CIFUENTES"/>
    <s v="GALINDO"/>
    <n v="1"/>
    <s v="Cédula de Ciudadanía"/>
    <s v="1"/>
    <s v="3080262"/>
    <s v="23/02/1971"/>
    <d v="2019-08-16T00:00:00"/>
    <n v="48"/>
    <x v="13"/>
    <n v="48"/>
    <x v="0"/>
    <x v="1"/>
    <s v="1"/>
    <x v="0"/>
    <s v="6"/>
    <x v="0"/>
    <s v="17"/>
    <m/>
    <s v="No"/>
    <s v="3"/>
    <x v="0"/>
    <x v="0"/>
    <x v="0"/>
    <s v="No sabe - No Responde"/>
    <s v="2"/>
    <x v="4"/>
  </r>
  <r>
    <n v="201"/>
    <n v="2019"/>
    <s v="S493Q"/>
    <s v="1"/>
    <s v="MARIA"/>
    <s v="EMILCE"/>
    <s v="MAHECHA"/>
    <s v="GOMEZ"/>
    <n v="1"/>
    <s v="Cédula de Ciudadanía"/>
    <s v="1"/>
    <s v="20700599"/>
    <s v="16/10/1974"/>
    <d v="2019-08-16T00:00:00"/>
    <n v="44"/>
    <x v="1"/>
    <n v="44"/>
    <x v="0"/>
    <x v="0"/>
    <s v="2"/>
    <x v="3"/>
    <s v="6"/>
    <x v="0"/>
    <s v="17"/>
    <m/>
    <s v="Si"/>
    <s v="3"/>
    <x v="0"/>
    <x v="0"/>
    <x v="0"/>
    <s v="No sabe - No Responde"/>
    <s v="4"/>
    <x v="0"/>
  </r>
  <r>
    <n v="202"/>
    <n v="2019"/>
    <s v="S493Q"/>
    <s v="1"/>
    <s v="EDILSON"/>
    <m/>
    <s v="CIFUENTES"/>
    <s v="MAHECHA"/>
    <n v="1"/>
    <s v="Cédula de Ciudadanía"/>
    <s v="1"/>
    <s v="1072671760"/>
    <s v="14/01/1999"/>
    <d v="2019-08-16T00:00:00"/>
    <n v="20"/>
    <x v="5"/>
    <n v="20"/>
    <x v="3"/>
    <x v="1"/>
    <s v="3"/>
    <x v="1"/>
    <s v="6"/>
    <x v="0"/>
    <s v="17"/>
    <m/>
    <s v="No"/>
    <s v="6"/>
    <x v="6"/>
    <x v="1"/>
    <x v="1"/>
    <s v="No sabe - No Responde"/>
    <s v="4"/>
    <x v="0"/>
  </r>
  <r>
    <n v="203"/>
    <n v="2019"/>
    <s v="S493Q"/>
    <s v="1"/>
    <s v="DAJANNA"/>
    <m/>
    <s v="CIFUENTES"/>
    <s v="MAHECHA"/>
    <n v="3"/>
    <s v="Tarjeta de Identidad"/>
    <s v="1"/>
    <s v="1001173747"/>
    <s v="27/08/2001"/>
    <d v="2019-08-16T00:00:00"/>
    <n v="17"/>
    <x v="5"/>
    <n v="17"/>
    <x v="4"/>
    <x v="0"/>
    <s v="3"/>
    <x v="1"/>
    <s v="6"/>
    <x v="0"/>
    <s v="17"/>
    <m/>
    <s v="Si"/>
    <s v="6"/>
    <x v="6"/>
    <x v="0"/>
    <x v="0"/>
    <s v="No sabe - No Responde"/>
    <s v="4"/>
    <x v="0"/>
  </r>
  <r>
    <n v="204"/>
    <n v="2019"/>
    <s v="TZICH"/>
    <s v="1"/>
    <s v="LUIS"/>
    <s v="FERNANDO"/>
    <s v="ALFARO"/>
    <s v="DORADO"/>
    <n v="3"/>
    <s v="Tarjeta de Identidad"/>
    <s v="1"/>
    <s v="1083839010"/>
    <s v="01/12/2007"/>
    <d v="2019-08-16T00:00:00"/>
    <n v="11"/>
    <x v="6"/>
    <n v="11"/>
    <x v="5"/>
    <x v="1"/>
    <s v="3"/>
    <x v="1"/>
    <s v="6"/>
    <x v="0"/>
    <s v="9"/>
    <m/>
    <s v="No"/>
    <s v="4"/>
    <x v="4"/>
    <x v="0"/>
    <x v="0"/>
    <s v="No sabe - No Responde"/>
    <s v="3"/>
    <x v="3"/>
  </r>
  <r>
    <n v="205"/>
    <n v="2019"/>
    <s v="TZICH"/>
    <s v="1"/>
    <s v="MARYURY"/>
    <m/>
    <s v="DORADO"/>
    <s v="MOTTA"/>
    <n v="1"/>
    <s v="Cédula de Ciudadanía"/>
    <s v="1"/>
    <s v="1083839460"/>
    <s v="09/03/1992"/>
    <d v="2019-08-16T00:00:00"/>
    <n v="27"/>
    <x v="10"/>
    <n v="27"/>
    <x v="3"/>
    <x v="0"/>
    <s v="1"/>
    <x v="0"/>
    <s v="6"/>
    <x v="0"/>
    <s v="9"/>
    <m/>
    <s v="Si"/>
    <s v="5"/>
    <x v="3"/>
    <x v="0"/>
    <x v="0"/>
    <s v="Guardia seguridad - 9133"/>
    <s v="1"/>
    <x v="1"/>
  </r>
  <r>
    <n v="206"/>
    <n v="2019"/>
    <s v="T05VA"/>
    <s v="1"/>
    <s v="JUAN"/>
    <s v="DAVID"/>
    <s v="LOPEZ"/>
    <s v="HERNANDEZ"/>
    <n v="3"/>
    <s v="Tarjeta de Identidad"/>
    <s v="1"/>
    <s v="1073154919"/>
    <s v="12/07/2006"/>
    <d v="2019-08-16T00:00:00"/>
    <n v="13"/>
    <x v="6"/>
    <n v="13"/>
    <x v="4"/>
    <x v="1"/>
    <s v="3"/>
    <x v="1"/>
    <s v="6"/>
    <x v="0"/>
    <s v="7"/>
    <m/>
    <s v="No"/>
    <s v="3"/>
    <x v="0"/>
    <x v="0"/>
    <x v="0"/>
    <s v="No sabe - No Responde"/>
    <s v="3"/>
    <x v="3"/>
  </r>
  <r>
    <n v="207"/>
    <n v="2019"/>
    <s v="T05VA"/>
    <s v="1"/>
    <s v="MARIA"/>
    <s v="CAMILA"/>
    <s v="LOPEZ"/>
    <s v="HERNANDEZ"/>
    <n v="3"/>
    <s v="Tarjeta de Identidad"/>
    <s v="1"/>
    <s v="1003689949"/>
    <s v="14/10/2002"/>
    <d v="2019-08-16T00:00:00"/>
    <n v="16"/>
    <x v="5"/>
    <n v="16"/>
    <x v="4"/>
    <x v="0"/>
    <s v="3"/>
    <x v="1"/>
    <s v="6"/>
    <x v="0"/>
    <s v="5"/>
    <m/>
    <s v="Si"/>
    <s v="4"/>
    <x v="4"/>
    <x v="1"/>
    <x v="4"/>
    <s v="No sabe - No Responde"/>
    <s v="3"/>
    <x v="3"/>
  </r>
  <r>
    <n v="208"/>
    <n v="2019"/>
    <s v="T05VA"/>
    <s v="1"/>
    <s v="MARIA"/>
    <s v="ELENA"/>
    <s v="HERNANDEZ"/>
    <s v="CRUZ"/>
    <n v="1"/>
    <s v="Cédula de Ciudadanía"/>
    <s v="1"/>
    <s v="1073153943"/>
    <s v="28/03/1987"/>
    <d v="2019-08-16T00:00:00"/>
    <n v="32"/>
    <x v="3"/>
    <n v="32"/>
    <x v="0"/>
    <x v="0"/>
    <s v="1"/>
    <x v="0"/>
    <s v="6"/>
    <x v="0"/>
    <s v="11"/>
    <m/>
    <s v="Si"/>
    <s v="3"/>
    <x v="0"/>
    <x v="1"/>
    <x v="4"/>
    <s v="No sabe - No Responde"/>
    <s v="2"/>
    <x v="4"/>
  </r>
  <r>
    <n v="209"/>
    <n v="2019"/>
    <s v="T69UP"/>
    <s v="1"/>
    <s v="SARAY"/>
    <s v="NICOL"/>
    <s v="RIVERA"/>
    <s v="PEREZ"/>
    <n v="3"/>
    <s v="Tarjeta de Identidad"/>
    <s v="1"/>
    <s v="1052187687"/>
    <s v="12/09/2010"/>
    <d v="2019-08-16T00:00:00"/>
    <n v="8"/>
    <x v="12"/>
    <n v="8"/>
    <x v="5"/>
    <x v="0"/>
    <s v="3"/>
    <x v="1"/>
    <s v="6"/>
    <x v="0"/>
    <s v="5"/>
    <m/>
    <s v="No"/>
    <s v="3"/>
    <x v="0"/>
    <x v="0"/>
    <x v="0"/>
    <s v="No sabe - No Responde"/>
    <s v="9"/>
    <x v="2"/>
  </r>
  <r>
    <n v="210"/>
    <n v="2019"/>
    <s v="T69UP"/>
    <s v="2"/>
    <s v="JHESSUA"/>
    <m/>
    <s v="HERNANDEZ"/>
    <s v="RIVERA"/>
    <n v="4"/>
    <s v="Registro civil/NUIP"/>
    <s v="1"/>
    <s v="1073485062"/>
    <s v="29/12/2014"/>
    <d v="2019-08-16T00:00:00"/>
    <n v="4"/>
    <x v="2"/>
    <n v="4"/>
    <x v="1"/>
    <x v="1"/>
    <s v="12"/>
    <x v="2"/>
    <s v="6"/>
    <x v="0"/>
    <s v="4"/>
    <m/>
    <s v="No"/>
    <s v="2"/>
    <x v="5"/>
    <x v="0"/>
    <x v="0"/>
    <s v="No sabe - No Responde"/>
    <s v="9"/>
    <x v="2"/>
  </r>
  <r>
    <n v="211"/>
    <n v="2019"/>
    <s v="T69UP"/>
    <s v="1"/>
    <s v="JULIO"/>
    <s v="CESAR"/>
    <s v="RIVERA"/>
    <s v="MEDINA"/>
    <n v="1"/>
    <s v="Cédula de Ciudadanía"/>
    <s v="1"/>
    <s v="73021198"/>
    <s v="30/04/1969"/>
    <d v="2019-08-16T00:00:00"/>
    <n v="50"/>
    <x v="13"/>
    <n v="50"/>
    <x v="0"/>
    <x v="1"/>
    <s v="2"/>
    <x v="3"/>
    <s v="6"/>
    <x v="0"/>
    <s v="5"/>
    <m/>
    <s v="No"/>
    <s v="4"/>
    <x v="4"/>
    <x v="0"/>
    <x v="0"/>
    <s v="Obrero albañilería - 9313"/>
    <s v="1"/>
    <x v="1"/>
  </r>
  <r>
    <n v="212"/>
    <n v="2019"/>
    <s v="T69UP"/>
    <s v="1"/>
    <s v="ROSA"/>
    <s v="AURA"/>
    <s v="RIVERA"/>
    <s v="PEREZ"/>
    <n v="1"/>
    <s v="Cédula de Ciudadanía"/>
    <s v="1"/>
    <s v="1048994471"/>
    <s v="02/04/1992"/>
    <d v="2019-08-16T00:00:00"/>
    <n v="27"/>
    <x v="10"/>
    <n v="27"/>
    <x v="3"/>
    <x v="0"/>
    <s v="3"/>
    <x v="1"/>
    <s v="6"/>
    <x v="0"/>
    <s v="5"/>
    <m/>
    <s v="Si"/>
    <s v="6"/>
    <x v="6"/>
    <x v="0"/>
    <x v="0"/>
    <s v="obrera"/>
    <s v="1"/>
    <x v="1"/>
  </r>
  <r>
    <n v="213"/>
    <n v="2019"/>
    <s v="T69UP"/>
    <s v="1"/>
    <s v="AIDE"/>
    <m/>
    <s v="PEREZ"/>
    <s v="BADILLO"/>
    <n v="1"/>
    <s v="Cédula de Ciudadanía"/>
    <s v="1"/>
    <s v="45743708"/>
    <s v="07/09/1972"/>
    <d v="2019-08-16T00:00:00"/>
    <n v="46"/>
    <x v="13"/>
    <n v="46"/>
    <x v="0"/>
    <x v="0"/>
    <s v="1"/>
    <x v="0"/>
    <s v="6"/>
    <x v="0"/>
    <s v="5"/>
    <m/>
    <s v="Si"/>
    <s v="3"/>
    <x v="0"/>
    <x v="0"/>
    <x v="0"/>
    <s v="No sabe - No Responde"/>
    <s v="4"/>
    <x v="0"/>
  </r>
  <r>
    <n v="214"/>
    <n v="2019"/>
    <s v="T714W"/>
    <s v="1"/>
    <s v="MARLON"/>
    <s v="ANDRES"/>
    <s v="RODRIGUEZ"/>
    <s v="RODRIGUEZ"/>
    <n v="4"/>
    <s v="Registro civil/NUIP"/>
    <s v="1"/>
    <s v="1072701756"/>
    <s v="22/01/2012"/>
    <d v="2019-08-16T00:00:00"/>
    <n v="7"/>
    <x v="12"/>
    <n v="7"/>
    <x v="5"/>
    <x v="1"/>
    <s v="3"/>
    <x v="1"/>
    <s v="6"/>
    <x v="0"/>
    <s v="7"/>
    <m/>
    <s v="No"/>
    <s v="3"/>
    <x v="0"/>
    <x v="0"/>
    <x v="0"/>
    <s v="No sabe - No Responde"/>
    <s v="9"/>
    <x v="2"/>
  </r>
  <r>
    <n v="215"/>
    <n v="2019"/>
    <s v="T714W"/>
    <s v="1"/>
    <s v="ANDRES"/>
    <s v="FELIPE"/>
    <s v="ALONSO"/>
    <s v="GOMEZ"/>
    <n v="4"/>
    <s v="Registro civil/NUIP"/>
    <s v="1"/>
    <s v="1073484683"/>
    <s v="05/12/2013"/>
    <d v="2019-08-16T00:00:00"/>
    <n v="5"/>
    <x v="2"/>
    <n v="5"/>
    <x v="1"/>
    <x v="1"/>
    <s v="12"/>
    <x v="2"/>
    <s v="6"/>
    <x v="0"/>
    <s v="5"/>
    <m/>
    <s v="No"/>
    <s v="2"/>
    <x v="5"/>
    <x v="0"/>
    <x v="0"/>
    <s v="No sabe - No Responde"/>
    <s v="9"/>
    <x v="2"/>
  </r>
  <r>
    <n v="216"/>
    <n v="2019"/>
    <s v="T714W"/>
    <s v="1"/>
    <s v="YENY"/>
    <s v="AMANDA"/>
    <s v="GOMEZ"/>
    <s v="RODRIGUEZ"/>
    <n v="1"/>
    <s v="Cédula de Ciudadanía"/>
    <s v="1"/>
    <s v="1072665802"/>
    <s v="11/07/1992"/>
    <d v="2019-08-16T00:00:00"/>
    <n v="27"/>
    <x v="10"/>
    <n v="27"/>
    <x v="3"/>
    <x v="0"/>
    <s v="3"/>
    <x v="1"/>
    <s v="6"/>
    <x v="0"/>
    <s v="11"/>
    <m/>
    <s v="Si"/>
    <s v="6"/>
    <x v="6"/>
    <x v="0"/>
    <x v="0"/>
    <s v="No sabe - No Responde"/>
    <s v="2"/>
    <x v="4"/>
  </r>
  <r>
    <n v="217"/>
    <n v="2019"/>
    <s v="T714W"/>
    <s v="1"/>
    <s v="MARTHA"/>
    <s v="CECILIA"/>
    <s v="RODRIGUEZ"/>
    <s v="PACHON"/>
    <n v="1"/>
    <s v="Cédula de Ciudadanía"/>
    <s v="1"/>
    <s v="24130273"/>
    <s v="22/05/1970"/>
    <d v="2019-08-16T00:00:00"/>
    <n v="49"/>
    <x v="13"/>
    <n v="49"/>
    <x v="0"/>
    <x v="0"/>
    <s v="1"/>
    <x v="0"/>
    <s v="6"/>
    <x v="0"/>
    <s v="11"/>
    <m/>
    <s v="Si"/>
    <s v="3"/>
    <x v="0"/>
    <x v="0"/>
    <x v="0"/>
    <s v="No sabe - No Responde"/>
    <s v="4"/>
    <x v="0"/>
  </r>
  <r>
    <n v="218"/>
    <n v="2019"/>
    <s v="T714W"/>
    <s v="1"/>
    <s v="ANA"/>
    <s v="SOFIA"/>
    <s v="ALONSO"/>
    <s v="GOMEZ"/>
    <n v="4"/>
    <s v="Registro civil/NUIP"/>
    <s v="1"/>
    <s v="1073484146"/>
    <s v="11/06/2012"/>
    <d v="2019-08-16T00:00:00"/>
    <n v="7"/>
    <x v="12"/>
    <n v="7"/>
    <x v="5"/>
    <x v="0"/>
    <s v="12"/>
    <x v="2"/>
    <s v="6"/>
    <x v="0"/>
    <s v="6"/>
    <m/>
    <s v="No"/>
    <s v="3"/>
    <x v="0"/>
    <x v="0"/>
    <x v="0"/>
    <s v="No sabe - No Responde"/>
    <s v="9"/>
    <x v="2"/>
  </r>
  <r>
    <n v="219"/>
    <n v="2019"/>
    <s v="T817C"/>
    <s v="1"/>
    <s v="VICTOR"/>
    <s v="ANGEL"/>
    <s v="RENTERIA"/>
    <s v="CORDOBA"/>
    <n v="1"/>
    <s v="Cédula de Ciudadanía"/>
    <s v="1"/>
    <s v="1079359172"/>
    <s v="01/05/1990"/>
    <d v="2019-08-16T00:00:00"/>
    <n v="29"/>
    <x v="10"/>
    <n v="29"/>
    <x v="3"/>
    <x v="1"/>
    <s v="1"/>
    <x v="0"/>
    <s v="5"/>
    <x v="1"/>
    <s v="4"/>
    <m/>
    <s v="No"/>
    <s v="5"/>
    <x v="3"/>
    <x v="0"/>
    <x v="0"/>
    <s v="No sabe - No Responde"/>
    <s v="2"/>
    <x v="4"/>
  </r>
  <r>
    <n v="220"/>
    <n v="2019"/>
    <s v="T817C"/>
    <s v="1"/>
    <s v="ANA"/>
    <s v="VICTORIA"/>
    <s v="RENTERIA"/>
    <s v="MARTINEZ"/>
    <n v="4"/>
    <s v="Registro civil/NUIP"/>
    <s v="1"/>
    <s v="1077456319"/>
    <s v="18/11/2010"/>
    <d v="2019-08-16T00:00:00"/>
    <n v="8"/>
    <x v="12"/>
    <n v="8"/>
    <x v="5"/>
    <x v="0"/>
    <s v="3"/>
    <x v="1"/>
    <s v="5"/>
    <x v="1"/>
    <s v="4"/>
    <m/>
    <s v="No"/>
    <s v="3"/>
    <x v="0"/>
    <x v="0"/>
    <x v="0"/>
    <s v="No sabe - No Responde"/>
    <s v="9"/>
    <x v="2"/>
  </r>
  <r>
    <n v="221"/>
    <n v="2019"/>
    <s v="T89W1"/>
    <s v="1"/>
    <s v="ANDREA"/>
    <s v="ALEXANDRA"/>
    <s v="PULIDO"/>
    <s v="PINZON"/>
    <n v="1"/>
    <s v="Cédula de Ciudadanía"/>
    <s v="1"/>
    <s v="1072666115"/>
    <s v="05/09/1992"/>
    <d v="2019-08-16T00:00:00"/>
    <n v="26"/>
    <x v="10"/>
    <n v="26"/>
    <x v="3"/>
    <x v="0"/>
    <s v="1"/>
    <x v="0"/>
    <s v="6"/>
    <x v="0"/>
    <s v="11"/>
    <m/>
    <s v="Si"/>
    <s v="6"/>
    <x v="6"/>
    <x v="0"/>
    <x v="0"/>
    <s v="No sabe - No Responde"/>
    <s v="2"/>
    <x v="4"/>
  </r>
  <r>
    <n v="222"/>
    <n v="2019"/>
    <s v="T89W1"/>
    <s v="1"/>
    <s v="LUIS"/>
    <s v="SANTIAGO"/>
    <s v="RINCON"/>
    <s v="PULIDO"/>
    <n v="3"/>
    <s v="Tarjeta de Identidad"/>
    <s v="1"/>
    <s v="1072660089"/>
    <s v="19/03/2009"/>
    <d v="2019-08-16T00:00:00"/>
    <n v="10"/>
    <x v="12"/>
    <n v="10"/>
    <x v="5"/>
    <x v="1"/>
    <s v="3"/>
    <x v="1"/>
    <s v="6"/>
    <x v="0"/>
    <s v="9"/>
    <m/>
    <s v="No"/>
    <s v="3"/>
    <x v="0"/>
    <x v="0"/>
    <x v="0"/>
    <s v="No sabe - No Responde"/>
    <s v="9"/>
    <x v="2"/>
  </r>
  <r>
    <n v="223"/>
    <n v="2019"/>
    <s v="T89W1"/>
    <s v="1"/>
    <s v="MARIA"/>
    <s v="ALEJANDRA"/>
    <s v="RINCON"/>
    <s v="PULIDO"/>
    <n v="4"/>
    <s v="Registro civil/NUIP"/>
    <s v="1"/>
    <s v="1072714667"/>
    <s v="19/07/2015"/>
    <d v="2019-08-16T00:00:00"/>
    <n v="4"/>
    <x v="2"/>
    <n v="4"/>
    <x v="1"/>
    <x v="0"/>
    <s v="3"/>
    <x v="1"/>
    <s v="6"/>
    <x v="0"/>
    <s v="3"/>
    <m/>
    <s v="No"/>
    <s v="2"/>
    <x v="5"/>
    <x v="0"/>
    <x v="0"/>
    <s v="No sabe - No Responde"/>
    <s v="9"/>
    <x v="2"/>
  </r>
  <r>
    <n v="224"/>
    <n v="2019"/>
    <s v="UGROL"/>
    <s v="1"/>
    <s v="NOHEMI"/>
    <m/>
    <s v="VELASQUEZ"/>
    <s v="CARRION"/>
    <n v="1"/>
    <s v="Cédula de Ciudadanía"/>
    <s v="1"/>
    <s v="20665971"/>
    <s v="03/03/1954"/>
    <d v="2019-08-16T00:00:00"/>
    <n v="65"/>
    <x v="0"/>
    <n v="65"/>
    <x v="0"/>
    <x v="0"/>
    <s v="1"/>
    <x v="0"/>
    <s v="6"/>
    <x v="0"/>
    <s v="17"/>
    <m/>
    <s v="No"/>
    <s v="3"/>
    <x v="0"/>
    <x v="1"/>
    <x v="1"/>
    <s v="No sabe - No Responde"/>
    <s v="4"/>
    <x v="0"/>
  </r>
  <r>
    <n v="225"/>
    <n v="2019"/>
    <s v="UGROL"/>
    <s v="2"/>
    <s v="HAIDER"/>
    <m/>
    <s v="CARRION"/>
    <s v="VELASQUEZ"/>
    <n v="1"/>
    <s v="Cédula de Ciudadanía"/>
    <s v="2"/>
    <s v="0"/>
    <s v="22/05/1990"/>
    <d v="2019-08-16T00:00:00"/>
    <n v="29"/>
    <x v="10"/>
    <n v="29"/>
    <x v="3"/>
    <x v="1"/>
    <s v="3"/>
    <x v="1"/>
    <s v="6"/>
    <x v="0"/>
    <m/>
    <s v="1"/>
    <s v="No"/>
    <s v="5"/>
    <x v="3"/>
    <x v="0"/>
    <x v="0"/>
    <s v="No sabe - No Responde"/>
    <s v="1"/>
    <x v="1"/>
  </r>
  <r>
    <n v="226"/>
    <n v="2019"/>
    <s v="UUD8O"/>
    <s v="1"/>
    <s v="ANGELA"/>
    <s v="SOFIA"/>
    <s v="VALBUENA"/>
    <s v="MORENO"/>
    <n v="3"/>
    <s v="Tarjeta de Identidad"/>
    <s v="1"/>
    <s v="1117132130"/>
    <s v="06/08/2004"/>
    <d v="2019-08-16T00:00:00"/>
    <n v="15"/>
    <x v="6"/>
    <n v="15"/>
    <x v="4"/>
    <x v="0"/>
    <s v="3"/>
    <x v="1"/>
    <s v="6"/>
    <x v="0"/>
    <s v="13"/>
    <m/>
    <s v="Si"/>
    <s v="4"/>
    <x v="4"/>
    <x v="0"/>
    <x v="0"/>
    <s v="No sabe - No Responde"/>
    <s v="3"/>
    <x v="3"/>
  </r>
  <r>
    <n v="227"/>
    <n v="2019"/>
    <s v="UUD8O"/>
    <s v="1"/>
    <s v="TAIDE"/>
    <s v="ROSIRIS"/>
    <s v="LONDOÑO"/>
    <s v="MORENO"/>
    <n v="1"/>
    <s v="Cédula de Ciudadanía"/>
    <s v="1"/>
    <s v="1116778427"/>
    <s v="19/10/1987"/>
    <d v="2019-08-16T00:00:00"/>
    <n v="31"/>
    <x v="3"/>
    <n v="31"/>
    <x v="0"/>
    <x v="0"/>
    <s v="3"/>
    <x v="1"/>
    <s v="6"/>
    <x v="0"/>
    <s v="6"/>
    <m/>
    <s v="Si"/>
    <s v="5"/>
    <x v="3"/>
    <x v="0"/>
    <x v="0"/>
    <s v="No sabe - No Responde"/>
    <s v="3"/>
    <x v="3"/>
  </r>
  <r>
    <n v="228"/>
    <n v="2019"/>
    <s v="UUD8O"/>
    <s v="1"/>
    <s v="SUSANA"/>
    <m/>
    <s v="MORENO"/>
    <m/>
    <n v="1"/>
    <s v="Cédula de Ciudadanía"/>
    <s v="1"/>
    <s v="51739566"/>
    <s v="27/09/1964"/>
    <d v="2019-08-16T00:00:00"/>
    <n v="54"/>
    <x v="11"/>
    <n v="54"/>
    <x v="0"/>
    <x v="0"/>
    <s v="1"/>
    <x v="0"/>
    <s v="6"/>
    <x v="0"/>
    <s v="13"/>
    <m/>
    <s v="No"/>
    <s v="6"/>
    <x v="6"/>
    <x v="1"/>
    <x v="4"/>
    <s v="Vendedor comercio al por menor - 5320"/>
    <s v="1"/>
    <x v="1"/>
  </r>
  <r>
    <n v="229"/>
    <n v="2019"/>
    <s v="VIF9I"/>
    <s v="1"/>
    <s v="INGRID"/>
    <s v="LORENA"/>
    <s v="NANCLARES"/>
    <s v="MARTINEZ"/>
    <n v="1"/>
    <s v="Cédula de Ciudadanía"/>
    <s v="1"/>
    <s v="1064717219"/>
    <s v="10/12/1992"/>
    <d v="2019-08-16T00:00:00"/>
    <n v="26"/>
    <x v="10"/>
    <n v="26"/>
    <x v="3"/>
    <x v="0"/>
    <s v="3"/>
    <x v="1"/>
    <s v="6"/>
    <x v="0"/>
    <s v="6"/>
    <m/>
    <s v="Si"/>
    <s v="6"/>
    <x v="6"/>
    <x v="0"/>
    <x v="0"/>
    <s v="Mercaderista - 5320"/>
    <s v="1"/>
    <x v="1"/>
  </r>
  <r>
    <n v="230"/>
    <n v="2019"/>
    <s v="VIF9I"/>
    <s v="1"/>
    <s v="ALISSON"/>
    <s v="ABRIL"/>
    <s v="CONDE"/>
    <s v="NANCLARES"/>
    <n v="4"/>
    <s v="Registro civil/NUIP"/>
    <s v="1"/>
    <s v="1072672342"/>
    <s v="03/12/2017"/>
    <d v="2019-08-16T00:00:00"/>
    <n v="1"/>
    <x v="2"/>
    <n v="1"/>
    <x v="1"/>
    <x v="0"/>
    <s v="12"/>
    <x v="2"/>
    <s v="6"/>
    <x v="0"/>
    <s v="1"/>
    <m/>
    <s v="No"/>
    <s v="9"/>
    <x v="2"/>
    <x v="0"/>
    <x v="0"/>
    <s v="No sabe - No Responde"/>
    <s v="9"/>
    <x v="2"/>
  </r>
  <r>
    <n v="231"/>
    <n v="2019"/>
    <s v="VIF9I"/>
    <s v="1"/>
    <s v="HAROLD"/>
    <s v="ALBERTO"/>
    <s v="AGUDELO"/>
    <s v="MARTINEZ"/>
    <n v="1"/>
    <s v="Cédula de Ciudadanía"/>
    <s v="1"/>
    <s v="1007582661"/>
    <s v="07/12/1997"/>
    <d v="2019-08-16T00:00:00"/>
    <n v="21"/>
    <x v="7"/>
    <n v="21"/>
    <x v="3"/>
    <x v="1"/>
    <s v="3"/>
    <x v="1"/>
    <s v="6"/>
    <x v="0"/>
    <s v="5"/>
    <m/>
    <s v="No"/>
    <s v="5"/>
    <x v="3"/>
    <x v="0"/>
    <x v="0"/>
    <s v="No sabe - No Responde"/>
    <s v="2"/>
    <x v="4"/>
  </r>
  <r>
    <n v="232"/>
    <n v="2019"/>
    <s v="VIF9I"/>
    <s v="1"/>
    <s v="JESUS"/>
    <s v="ALEJANDRO"/>
    <s v="NANCLARES"/>
    <s v="MARTINEZ"/>
    <n v="3"/>
    <s v="Tarjeta de Identidad"/>
    <s v="1"/>
    <s v="1065625632"/>
    <s v="02/04/2009"/>
    <d v="2019-08-16T00:00:00"/>
    <n v="10"/>
    <x v="12"/>
    <n v="10"/>
    <x v="5"/>
    <x v="1"/>
    <s v="12"/>
    <x v="2"/>
    <s v="6"/>
    <x v="0"/>
    <s v="5"/>
    <m/>
    <s v="No"/>
    <s v="3"/>
    <x v="0"/>
    <x v="1"/>
    <x v="4"/>
    <s v="No sabe - No Responde"/>
    <s v="3"/>
    <x v="3"/>
  </r>
  <r>
    <n v="233"/>
    <n v="2019"/>
    <s v="VIF9I"/>
    <s v="1"/>
    <s v="MARTHA"/>
    <s v="EDUVIGES"/>
    <s v="MARTINEZ"/>
    <s v="MORALES"/>
    <n v="1"/>
    <s v="Cédula de Ciudadanía"/>
    <s v="1"/>
    <s v="63340790"/>
    <s v="06/01/1967"/>
    <d v="2019-08-16T00:00:00"/>
    <n v="52"/>
    <x v="11"/>
    <n v="52"/>
    <x v="0"/>
    <x v="0"/>
    <s v="1"/>
    <x v="0"/>
    <s v="6"/>
    <x v="0"/>
    <s v="5"/>
    <m/>
    <s v="No"/>
    <s v="4"/>
    <x v="4"/>
    <x v="0"/>
    <x v="0"/>
    <s v="Auxiliar cocina - 5121"/>
    <s v="1"/>
    <x v="1"/>
  </r>
  <r>
    <n v="234"/>
    <n v="2019"/>
    <s v="VSR6B"/>
    <s v="1"/>
    <s v="KAREN"/>
    <s v="DANIELA"/>
    <s v="AYA"/>
    <s v="CABRERA"/>
    <n v="1"/>
    <s v="Cédula de Ciudadanía"/>
    <s v="1"/>
    <s v="1105307113"/>
    <s v="17/05/1999"/>
    <d v="2019-08-16T00:00:00"/>
    <n v="20"/>
    <x v="5"/>
    <n v="20"/>
    <x v="3"/>
    <x v="0"/>
    <s v="3"/>
    <x v="1"/>
    <s v="6"/>
    <x v="0"/>
    <s v="2"/>
    <m/>
    <s v="Si"/>
    <s v="5"/>
    <x v="3"/>
    <x v="0"/>
    <x v="0"/>
    <s v="operario"/>
    <s v="1"/>
    <x v="1"/>
  </r>
  <r>
    <n v="235"/>
    <n v="2019"/>
    <s v="VSR6B"/>
    <s v="1"/>
    <s v="MARIA"/>
    <s v="DISNEY"/>
    <s v="CABRERA"/>
    <s v="GODOY"/>
    <n v="1"/>
    <s v="Cédula de Ciudadanía"/>
    <s v="1"/>
    <s v="28947198"/>
    <s v="06/02/1967"/>
    <d v="2019-08-16T00:00:00"/>
    <n v="52"/>
    <x v="11"/>
    <n v="52"/>
    <x v="0"/>
    <x v="0"/>
    <s v="2"/>
    <x v="3"/>
    <s v="6"/>
    <x v="0"/>
    <s v="2"/>
    <m/>
    <s v="No"/>
    <s v="5"/>
    <x v="3"/>
    <x v="0"/>
    <x v="0"/>
    <s v="ayudante"/>
    <s v="1"/>
    <x v="1"/>
  </r>
  <r>
    <n v="236"/>
    <n v="2019"/>
    <s v="VSR6B"/>
    <s v="1"/>
    <s v="LUIS"/>
    <s v="FERNANDO"/>
    <s v="AYA"/>
    <s v="NAVARRO"/>
    <n v="1"/>
    <s v="Cédula de Ciudadanía"/>
    <s v="1"/>
    <s v="5978655"/>
    <s v="17/04/1973"/>
    <d v="2019-08-16T00:00:00"/>
    <n v="46"/>
    <x v="13"/>
    <n v="46"/>
    <x v="0"/>
    <x v="1"/>
    <s v="1"/>
    <x v="0"/>
    <s v="6"/>
    <x v="0"/>
    <s v="2"/>
    <m/>
    <s v="No"/>
    <s v="3"/>
    <x v="0"/>
    <x v="0"/>
    <x v="0"/>
    <s v="conductor"/>
    <s v="1"/>
    <x v="1"/>
  </r>
  <r>
    <n v="237"/>
    <n v="2019"/>
    <s v="V5117"/>
    <s v="1"/>
    <s v="LUZ"/>
    <s v="MARINA"/>
    <s v="RIVERO"/>
    <s v="DE CARDENAS"/>
    <n v="1"/>
    <s v="Cédula de Ciudadanía"/>
    <s v="1"/>
    <s v="32970116"/>
    <s v="15/10/1958"/>
    <d v="2019-08-16T00:00:00"/>
    <n v="60"/>
    <x v="14"/>
    <n v="60"/>
    <x v="0"/>
    <x v="0"/>
    <s v="1"/>
    <x v="0"/>
    <s v="6"/>
    <x v="0"/>
    <s v="13"/>
    <m/>
    <s v="No"/>
    <s v="3"/>
    <x v="0"/>
    <x v="0"/>
    <x v="0"/>
    <s v="No sabe - No Responde"/>
    <s v="4"/>
    <x v="0"/>
  </r>
  <r>
    <n v="238"/>
    <n v="2019"/>
    <s v="V5117"/>
    <s v="1"/>
    <s v="LORENA"/>
    <s v="SOFIA"/>
    <s v="CARDENAS"/>
    <s v="RIVERO"/>
    <n v="1"/>
    <s v="Cédula de Ciudadanía"/>
    <s v="1"/>
    <s v="1015414749"/>
    <s v="10/03/1989"/>
    <d v="2019-08-16T00:00:00"/>
    <n v="30"/>
    <x v="10"/>
    <n v="30"/>
    <x v="0"/>
    <x v="0"/>
    <s v="3"/>
    <x v="1"/>
    <s v="6"/>
    <x v="0"/>
    <s v="13"/>
    <m/>
    <s v="Si"/>
    <s v="5"/>
    <x v="3"/>
    <x v="0"/>
    <x v="0"/>
    <s v="Operario agrícola explotación agrícola - 6111"/>
    <s v="1"/>
    <x v="1"/>
  </r>
  <r>
    <n v="239"/>
    <n v="2019"/>
    <s v="V5117"/>
    <s v="1"/>
    <s v="NESTOR"/>
    <s v="JOSE"/>
    <s v="CARDENAS"/>
    <s v="RIVERO"/>
    <n v="2"/>
    <s v="Cédula de extranjeria"/>
    <s v="1"/>
    <s v="18881184"/>
    <s v="10/08/1979"/>
    <d v="2019-08-16T00:00:00"/>
    <n v="40"/>
    <x v="8"/>
    <n v="40"/>
    <x v="0"/>
    <x v="1"/>
    <s v="3"/>
    <x v="1"/>
    <s v="6"/>
    <x v="0"/>
    <s v="13"/>
    <m/>
    <s v="No"/>
    <s v="5"/>
    <x v="3"/>
    <x v="1"/>
    <x v="3"/>
    <s v="Operario agrícola explotación agrícola - 6111"/>
    <s v="1"/>
    <x v="1"/>
  </r>
  <r>
    <n v="240"/>
    <n v="2019"/>
    <s v="V5117"/>
    <s v="1"/>
    <s v="DIANA"/>
    <s v="VALENTINA"/>
    <s v="CARDENAS"/>
    <s v="CHINCHILLA"/>
    <n v="3"/>
    <s v="Tarjeta de Identidad"/>
    <s v="1"/>
    <s v="1072658532"/>
    <s v="15/11/2008"/>
    <d v="2019-08-16T00:00:00"/>
    <n v="10"/>
    <x v="12"/>
    <n v="10"/>
    <x v="5"/>
    <x v="0"/>
    <s v="12"/>
    <x v="2"/>
    <s v="6"/>
    <x v="0"/>
    <s v="10"/>
    <m/>
    <s v="No"/>
    <s v="3"/>
    <x v="0"/>
    <x v="0"/>
    <x v="0"/>
    <s v="No sabe - No Responde"/>
    <s v="3"/>
    <x v="3"/>
  </r>
  <r>
    <n v="241"/>
    <n v="2019"/>
    <s v="WX076"/>
    <s v="2"/>
    <s v="DRENIA"/>
    <m/>
    <s v="ARDILA"/>
    <s v="BOBADILLA"/>
    <n v="1"/>
    <s v="Cédula de Ciudadanía"/>
    <s v="1"/>
    <s v="35473835"/>
    <s v="12/08/1968"/>
    <d v="2019-08-16T00:00:00"/>
    <n v="51"/>
    <x v="11"/>
    <n v="51"/>
    <x v="0"/>
    <x v="0"/>
    <s v="3"/>
    <x v="1"/>
    <s v="6"/>
    <x v="0"/>
    <m/>
    <m/>
    <s v="Si"/>
    <s v="5"/>
    <x v="3"/>
    <x v="0"/>
    <x v="0"/>
    <s v="No sabe - No Responde"/>
    <s v="1"/>
    <x v="1"/>
  </r>
  <r>
    <n v="242"/>
    <n v="2019"/>
    <s v="WX076"/>
    <s v="1"/>
    <s v="MARGARITA"/>
    <m/>
    <s v="BOBADILLA"/>
    <s v="ROJAS"/>
    <n v="1"/>
    <s v="Cédula de Ciudadanía"/>
    <s v="1"/>
    <s v="20266661"/>
    <s v="21/12/1940"/>
    <d v="2019-08-16T00:00:00"/>
    <n v="78"/>
    <x v="17"/>
    <n v="78"/>
    <x v="2"/>
    <x v="0"/>
    <s v="1"/>
    <x v="0"/>
    <s v="6"/>
    <x v="0"/>
    <s v="15"/>
    <m/>
    <s v="No"/>
    <s v="1"/>
    <x v="1"/>
    <x v="0"/>
    <x v="0"/>
    <s v="No sabe - No Responde"/>
    <s v="5"/>
    <x v="6"/>
  </r>
  <r>
    <n v="243"/>
    <n v="2019"/>
    <s v="WX076"/>
    <s v="1"/>
    <s v="BERNARDO"/>
    <m/>
    <s v="RIOS"/>
    <s v="ARDILA"/>
    <n v="1"/>
    <s v="Cédula de Ciudadanía"/>
    <s v="1"/>
    <s v="1072644746"/>
    <s v="06/09/1987"/>
    <d v="2019-08-16T00:00:00"/>
    <n v="31"/>
    <x v="3"/>
    <n v="31"/>
    <x v="0"/>
    <x v="1"/>
    <s v="3"/>
    <x v="1"/>
    <s v="6"/>
    <x v="0"/>
    <s v="15"/>
    <m/>
    <s v="No"/>
    <s v="5"/>
    <x v="3"/>
    <x v="0"/>
    <x v="0"/>
    <s v="Celador - 9133"/>
    <s v="1"/>
    <x v="1"/>
  </r>
  <r>
    <n v="244"/>
    <n v="2019"/>
    <s v="W5X73"/>
    <s v="1"/>
    <s v="ANYELIS"/>
    <s v="PATRICIA"/>
    <s v="SARMIENTO"/>
    <s v="RIVERA"/>
    <n v="4"/>
    <s v="Registro civil/NUIP"/>
    <s v="1"/>
    <s v="1045696611"/>
    <s v="29/03/2009"/>
    <d v="2019-08-16T00:00:00"/>
    <n v="10"/>
    <x v="12"/>
    <n v="10"/>
    <x v="5"/>
    <x v="0"/>
    <s v="12"/>
    <x v="2"/>
    <s v="6"/>
    <x v="0"/>
    <s v="3"/>
    <m/>
    <s v="No"/>
    <s v="3"/>
    <x v="0"/>
    <x v="0"/>
    <x v="0"/>
    <s v="No sabe - No Responde"/>
    <s v="9"/>
    <x v="2"/>
  </r>
  <r>
    <n v="245"/>
    <n v="2019"/>
    <s v="W5X73"/>
    <s v="1"/>
    <s v="ROGER"/>
    <s v="ENRIQUE"/>
    <s v="RIVERA"/>
    <s v="VEGA"/>
    <n v="1"/>
    <s v="Cédula de Ciudadanía"/>
    <s v="1"/>
    <s v="1192765534"/>
    <s v="15/11/1995"/>
    <d v="2019-08-16T00:00:00"/>
    <n v="23"/>
    <x v="7"/>
    <n v="23"/>
    <x v="3"/>
    <x v="1"/>
    <s v="3"/>
    <x v="1"/>
    <s v="6"/>
    <x v="0"/>
    <s v="5"/>
    <m/>
    <s v="No"/>
    <s v="3"/>
    <x v="0"/>
    <x v="0"/>
    <x v="0"/>
    <s v="No sabe - No Responde"/>
    <s v="7"/>
    <x v="5"/>
  </r>
  <r>
    <n v="246"/>
    <n v="2019"/>
    <s v="W5X73"/>
    <s v="1"/>
    <s v="ABRAHAM"/>
    <m/>
    <s v="GAVIRIA"/>
    <s v="VEGA"/>
    <n v="4"/>
    <s v="Registro civil/NUIP"/>
    <s v="1"/>
    <s v="1072717080"/>
    <s v="18/02/2016"/>
    <d v="2019-08-16T00:00:00"/>
    <n v="3"/>
    <x v="2"/>
    <n v="3"/>
    <x v="1"/>
    <x v="1"/>
    <s v="3"/>
    <x v="1"/>
    <s v="6"/>
    <x v="0"/>
    <s v="2"/>
    <m/>
    <s v="No"/>
    <s v="9"/>
    <x v="2"/>
    <x v="0"/>
    <x v="0"/>
    <s v="No sabe - No Responde"/>
    <s v="9"/>
    <x v="2"/>
  </r>
  <r>
    <n v="247"/>
    <n v="2019"/>
    <s v="W5X73"/>
    <s v="1"/>
    <s v="SHADIA"/>
    <m/>
    <s v="SARMIENTO"/>
    <s v="RIVERA"/>
    <n v="4"/>
    <s v="Registro civil/NUIP"/>
    <s v="1"/>
    <s v="1045722306"/>
    <s v="25/04/2012"/>
    <d v="2019-08-16T00:00:00"/>
    <n v="7"/>
    <x v="12"/>
    <n v="7"/>
    <x v="5"/>
    <x v="0"/>
    <s v="12"/>
    <x v="2"/>
    <s v="6"/>
    <x v="0"/>
    <s v="5"/>
    <m/>
    <s v="No"/>
    <s v="2"/>
    <x v="5"/>
    <x v="0"/>
    <x v="0"/>
    <s v="No sabe - No Responde"/>
    <s v="9"/>
    <x v="2"/>
  </r>
  <r>
    <n v="248"/>
    <n v="2019"/>
    <s v="W5X73"/>
    <s v="1"/>
    <s v="YHOJANA"/>
    <s v="PATRICIA"/>
    <s v="VEGA"/>
    <s v="LEON"/>
    <n v="1"/>
    <s v="Cédula de Ciudadanía"/>
    <s v="1"/>
    <s v="56054824"/>
    <s v="31/12/1972"/>
    <d v="2019-08-16T00:00:00"/>
    <n v="46"/>
    <x v="13"/>
    <n v="46"/>
    <x v="0"/>
    <x v="0"/>
    <s v="1"/>
    <x v="0"/>
    <s v="6"/>
    <x v="0"/>
    <s v="8"/>
    <m/>
    <s v="Si"/>
    <s v="5"/>
    <x v="3"/>
    <x v="0"/>
    <x v="0"/>
    <s v="No sabe - No Responde"/>
    <s v="2"/>
    <x v="4"/>
  </r>
  <r>
    <n v="249"/>
    <n v="2019"/>
    <s v="W5X73"/>
    <s v="1"/>
    <s v="ZICO"/>
    <s v="ENRIQUE"/>
    <s v="RIVERA"/>
    <s v="VEGA"/>
    <n v="3"/>
    <s v="Tarjeta de Identidad"/>
    <s v="1"/>
    <s v="1047046421"/>
    <s v="05/10/2001"/>
    <d v="2019-08-16T00:00:00"/>
    <n v="17"/>
    <x v="5"/>
    <n v="17"/>
    <x v="4"/>
    <x v="1"/>
    <s v="3"/>
    <x v="1"/>
    <s v="6"/>
    <x v="0"/>
    <s v="5"/>
    <m/>
    <s v="No"/>
    <s v="4"/>
    <x v="4"/>
    <x v="0"/>
    <x v="0"/>
    <s v="No sabe - No Responde"/>
    <s v="3"/>
    <x v="3"/>
  </r>
  <r>
    <n v="250"/>
    <n v="2019"/>
    <s v="W5X73"/>
    <s v="1"/>
    <s v="JOHANNA"/>
    <s v="PATRICIA"/>
    <s v="RIVERA"/>
    <s v="VEGA"/>
    <n v="1"/>
    <s v="Cédula de Ciudadanía"/>
    <s v="1"/>
    <s v="1192765540"/>
    <s v="20/05/1994"/>
    <d v="2019-08-16T00:00:00"/>
    <n v="25"/>
    <x v="7"/>
    <n v="25"/>
    <x v="3"/>
    <x v="0"/>
    <s v="3"/>
    <x v="1"/>
    <s v="6"/>
    <x v="0"/>
    <s v="5"/>
    <m/>
    <s v="Si"/>
    <s v="5"/>
    <x v="3"/>
    <x v="0"/>
    <x v="0"/>
    <s v="No sabe - No Responde"/>
    <s v="2"/>
    <x v="4"/>
  </r>
  <r>
    <n v="251"/>
    <n v="2019"/>
    <s v="W5X73"/>
    <s v="1"/>
    <s v="ARON"/>
    <s v="ENRIQUE"/>
    <s v="RIVERA"/>
    <s v="VEGA"/>
    <n v="3"/>
    <s v="Tarjeta de Identidad"/>
    <s v="1"/>
    <s v="1047046422"/>
    <s v="10/02/2003"/>
    <d v="2019-08-16T00:00:00"/>
    <n v="16"/>
    <x v="5"/>
    <n v="16"/>
    <x v="4"/>
    <x v="1"/>
    <s v="3"/>
    <x v="1"/>
    <s v="6"/>
    <x v="0"/>
    <s v="5"/>
    <m/>
    <s v="No"/>
    <s v="4"/>
    <x v="4"/>
    <x v="0"/>
    <x v="0"/>
    <s v="No sabe - No Responde"/>
    <s v="3"/>
    <x v="3"/>
  </r>
  <r>
    <n v="252"/>
    <n v="2019"/>
    <s v="XGKM3"/>
    <s v="1"/>
    <s v="YULIED"/>
    <s v="FERNANDA"/>
    <s v="DIAZ"/>
    <s v="BETANCOURT"/>
    <n v="3"/>
    <s v="Tarjeta de Identidad"/>
    <s v="1"/>
    <s v="1000256603"/>
    <s v="18/10/2010"/>
    <d v="2019-08-16T00:00:00"/>
    <n v="8"/>
    <x v="12"/>
    <n v="8"/>
    <x v="5"/>
    <x v="0"/>
    <s v="3"/>
    <x v="1"/>
    <s v="6"/>
    <x v="0"/>
    <s v="7"/>
    <m/>
    <s v="No"/>
    <s v="4"/>
    <x v="4"/>
    <x v="0"/>
    <x v="0"/>
    <s v="No sabe - No Responde"/>
    <s v="9"/>
    <x v="2"/>
  </r>
  <r>
    <n v="253"/>
    <n v="2019"/>
    <s v="XGKM3"/>
    <s v="1"/>
    <s v="ADRIAN"/>
    <s v="FELIPE"/>
    <s v="DIAZ"/>
    <s v="BETANCOURT"/>
    <n v="1"/>
    <s v="Cédula de Ciudadanía"/>
    <s v="1"/>
    <s v="1010039725"/>
    <s v="03/11/2000"/>
    <d v="2019-08-16T00:00:00"/>
    <n v="18"/>
    <x v="5"/>
    <n v="18"/>
    <x v="3"/>
    <x v="1"/>
    <s v="3"/>
    <x v="1"/>
    <s v="3"/>
    <x v="3"/>
    <s v="16"/>
    <m/>
    <s v="No"/>
    <s v="5"/>
    <x v="3"/>
    <x v="0"/>
    <x v="0"/>
    <s v="No sabe - No Responde"/>
    <s v="3"/>
    <x v="3"/>
  </r>
  <r>
    <n v="254"/>
    <n v="2019"/>
    <s v="XGKM3"/>
    <s v="1"/>
    <s v="LUIS"/>
    <s v="ANGEL"/>
    <s v="DIAZ"/>
    <s v="TRUJILLO"/>
    <n v="1"/>
    <s v="Cédula de Ciudadanía"/>
    <s v="1"/>
    <s v="5823558"/>
    <s v="08/10/1980"/>
    <d v="2019-08-16T00:00:00"/>
    <n v="38"/>
    <x v="8"/>
    <n v="38"/>
    <x v="0"/>
    <x v="1"/>
    <s v="2"/>
    <x v="3"/>
    <s v="6"/>
    <x v="0"/>
    <s v="16"/>
    <m/>
    <s v="No"/>
    <s v="5"/>
    <x v="3"/>
    <x v="0"/>
    <x v="0"/>
    <s v="Operador máquinas herramientas control numérico - 8211"/>
    <s v="1"/>
    <x v="1"/>
  </r>
  <r>
    <n v="255"/>
    <n v="2019"/>
    <s v="XGKM3"/>
    <s v="1"/>
    <s v="SARA"/>
    <s v="MARIA"/>
    <s v="BETANCOURT"/>
    <s v="CAICEDO"/>
    <n v="1"/>
    <s v="Cédula de Ciudadanía"/>
    <s v="1"/>
    <s v="65555565"/>
    <s v="06/11/1977"/>
    <d v="2019-08-16T00:00:00"/>
    <n v="41"/>
    <x v="1"/>
    <n v="41"/>
    <x v="0"/>
    <x v="0"/>
    <s v="1"/>
    <x v="0"/>
    <s v="6"/>
    <x v="0"/>
    <s v="16"/>
    <m/>
    <s v="Si"/>
    <s v="3"/>
    <x v="0"/>
    <x v="0"/>
    <x v="0"/>
    <s v="Doméstica - 9210"/>
    <s v="1"/>
    <x v="1"/>
  </r>
  <r>
    <n v="256"/>
    <n v="2019"/>
    <s v="XGKM3"/>
    <s v="1"/>
    <s v="VALERIA"/>
    <m/>
    <s v="DIAZ"/>
    <s v="BETANCOURT"/>
    <n v="4"/>
    <s v="Registro civil/NUIP"/>
    <s v="1"/>
    <s v="1073485549"/>
    <s v="28/09/2015"/>
    <d v="2019-08-16T00:00:00"/>
    <n v="3"/>
    <x v="2"/>
    <n v="3"/>
    <x v="1"/>
    <x v="0"/>
    <s v="3"/>
    <x v="1"/>
    <s v="6"/>
    <x v="0"/>
    <s v="3"/>
    <m/>
    <s v="No"/>
    <s v="1"/>
    <x v="1"/>
    <x v="0"/>
    <x v="0"/>
    <s v="No sabe - No Responde"/>
    <s v="9"/>
    <x v="2"/>
  </r>
  <r>
    <n v="257"/>
    <n v="2019"/>
    <s v="XM618"/>
    <s v="1"/>
    <s v="VIKY"/>
    <s v="LUZ"/>
    <s v="CARDENAS"/>
    <s v="RIVERO"/>
    <n v="1"/>
    <s v="Cédula de Ciudadanía"/>
    <s v="1"/>
    <s v="52809116"/>
    <s v="08/03/1981"/>
    <d v="2019-08-16T00:00:00"/>
    <n v="38"/>
    <x v="8"/>
    <n v="38"/>
    <x v="0"/>
    <x v="0"/>
    <s v="1"/>
    <x v="0"/>
    <s v="6"/>
    <x v="0"/>
    <s v="8"/>
    <m/>
    <s v="Si"/>
    <s v="5"/>
    <x v="3"/>
    <x v="0"/>
    <x v="0"/>
    <s v="Empleada servicio doméstico - 9210"/>
    <s v="1"/>
    <x v="1"/>
  </r>
  <r>
    <n v="258"/>
    <n v="2019"/>
    <s v="XM618"/>
    <s v="1"/>
    <s v="JAVIER"/>
    <s v="ARMANDO"/>
    <s v="BOLIVAR"/>
    <s v="CARDENAS"/>
    <n v="1"/>
    <s v="Cédula de Ciudadanía"/>
    <s v="1"/>
    <s v="1076626305"/>
    <s v="31/07/1998"/>
    <d v="2019-08-16T00:00:00"/>
    <n v="21"/>
    <x v="7"/>
    <n v="21"/>
    <x v="3"/>
    <x v="1"/>
    <s v="3"/>
    <x v="1"/>
    <s v="6"/>
    <x v="0"/>
    <s v="8"/>
    <m/>
    <s v="No"/>
    <s v="6"/>
    <x v="6"/>
    <x v="0"/>
    <x v="0"/>
    <s v="No sabe - No Responde"/>
    <s v="2"/>
    <x v="4"/>
  </r>
  <r>
    <n v="259"/>
    <n v="2019"/>
    <s v="XM618"/>
    <s v="1"/>
    <s v="LAURA"/>
    <s v="GWYNEHT"/>
    <s v="BOLIVAR"/>
    <s v="CARDENAS"/>
    <n v="1"/>
    <s v="Cédula de Ciudadanía"/>
    <s v="1"/>
    <s v="1076625507"/>
    <s v="09/03/1997"/>
    <d v="2019-08-16T00:00:00"/>
    <n v="22"/>
    <x v="7"/>
    <n v="22"/>
    <x v="3"/>
    <x v="0"/>
    <s v="3"/>
    <x v="1"/>
    <s v="6"/>
    <x v="0"/>
    <s v="8"/>
    <m/>
    <s v="Si"/>
    <s v="6"/>
    <x v="6"/>
    <x v="0"/>
    <x v="0"/>
    <s v="No sabe - No Responde"/>
    <s v="2"/>
    <x v="4"/>
  </r>
  <r>
    <n v="260"/>
    <n v="2019"/>
    <s v="X0UG1"/>
    <s v="1"/>
    <s v="EUCLIDES"/>
    <m/>
    <s v="ROA"/>
    <s v="RODRIGUEZ"/>
    <n v="1"/>
    <s v="Cédula de Ciudadanía"/>
    <s v="1"/>
    <s v="3162633"/>
    <s v="12/12/1960"/>
    <d v="2019-08-16T00:00:00"/>
    <n v="58"/>
    <x v="14"/>
    <n v="58"/>
    <x v="0"/>
    <x v="1"/>
    <s v="1"/>
    <x v="0"/>
    <s v="6"/>
    <x v="0"/>
    <s v="9"/>
    <m/>
    <s v="No"/>
    <s v="4"/>
    <x v="4"/>
    <x v="1"/>
    <x v="4"/>
    <s v="Oficial construcción - 7211"/>
    <s v="1"/>
    <x v="1"/>
  </r>
  <r>
    <n v="261"/>
    <n v="2019"/>
    <s v="YH517"/>
    <s v="1"/>
    <s v="LIDYS"/>
    <s v="MARIA"/>
    <s v="BURGOS"/>
    <s v="ALVAREZ"/>
    <n v="1"/>
    <s v="Cédula de Ciudadanía"/>
    <s v="1"/>
    <s v="1027957505"/>
    <s v="07/11/1987"/>
    <d v="2019-08-16T00:00:00"/>
    <n v="31"/>
    <x v="3"/>
    <n v="31"/>
    <x v="0"/>
    <x v="0"/>
    <s v="1"/>
    <x v="0"/>
    <s v="6"/>
    <x v="0"/>
    <s v="4"/>
    <m/>
    <s v="Si"/>
    <s v="5"/>
    <x v="3"/>
    <x v="0"/>
    <x v="0"/>
    <s v="No sabe - No Responde"/>
    <s v="4"/>
    <x v="0"/>
  </r>
  <r>
    <n v="262"/>
    <n v="2019"/>
    <s v="Y7N0S"/>
    <s v="1"/>
    <s v="MARIA"/>
    <s v="ALBILINA"/>
    <s v="JIMENEZ"/>
    <s v="PEÑA"/>
    <n v="1"/>
    <s v="Cédula de Ciudadanía"/>
    <s v="1"/>
    <s v="1079032033"/>
    <s v="12/12/1985"/>
    <d v="2019-08-16T00:00:00"/>
    <n v="33"/>
    <x v="3"/>
    <n v="33"/>
    <x v="0"/>
    <x v="0"/>
    <s v="1"/>
    <x v="0"/>
    <s v="6"/>
    <x v="0"/>
    <s v="10"/>
    <m/>
    <s v="Si"/>
    <s v="6"/>
    <x v="6"/>
    <x v="0"/>
    <x v="0"/>
    <s v="No sabe - No Responde"/>
    <s v="7"/>
    <x v="5"/>
  </r>
  <r>
    <n v="263"/>
    <n v="2019"/>
    <s v="0BU4P"/>
    <s v="1"/>
    <s v="NELSON"/>
    <s v="GUSTAVO"/>
    <s v="ZUÑIGA"/>
    <s v="SANTIAGO"/>
    <n v="3"/>
    <s v="Tarjeta de Identidad"/>
    <s v="2"/>
    <s v="1004443156"/>
    <s v="02/05/2002"/>
    <d v="2019-08-16T00:00:00"/>
    <n v="17"/>
    <x v="5"/>
    <n v="17"/>
    <x v="4"/>
    <x v="1"/>
    <s v="12"/>
    <x v="2"/>
    <s v="6"/>
    <x v="0"/>
    <s v="11"/>
    <m/>
    <s v="No"/>
    <s v="4"/>
    <x v="4"/>
    <x v="0"/>
    <x v="0"/>
    <s v="No sabe - No Responde"/>
    <s v="3"/>
    <x v="3"/>
  </r>
  <r>
    <n v="264"/>
    <n v="2019"/>
    <s v="0BU4P"/>
    <s v="1"/>
    <s v="ALICIA"/>
    <m/>
    <s v="MUÑOZ"/>
    <s v="IMBACHI"/>
    <n v="1"/>
    <s v="Cédula de Ciudadanía"/>
    <s v="1"/>
    <s v="36112662"/>
    <s v="15/04/1970"/>
    <d v="2019-08-16T00:00:00"/>
    <n v="49"/>
    <x v="13"/>
    <n v="49"/>
    <x v="0"/>
    <x v="0"/>
    <s v="1"/>
    <x v="0"/>
    <s v="6"/>
    <x v="0"/>
    <s v="11"/>
    <m/>
    <s v="Si"/>
    <s v="5"/>
    <x v="3"/>
    <x v="0"/>
    <x v="0"/>
    <s v="no"/>
    <s v="1"/>
    <x v="1"/>
  </r>
  <r>
    <n v="265"/>
    <n v="2019"/>
    <s v="0BU4P"/>
    <s v="1"/>
    <s v="DERLY"/>
    <s v="YERALDIN"/>
    <s v="VELASQUEZ"/>
    <s v="MUÑOZ"/>
    <n v="1"/>
    <s v="Cédula de Ciudadanía"/>
    <s v="2"/>
    <s v="1007194565"/>
    <s v="17/12/1995"/>
    <d v="2019-08-16T00:00:00"/>
    <n v="23"/>
    <x v="7"/>
    <n v="23"/>
    <x v="3"/>
    <x v="0"/>
    <s v="3"/>
    <x v="1"/>
    <s v="6"/>
    <x v="0"/>
    <s v="11"/>
    <m/>
    <s v="Si"/>
    <s v="5"/>
    <x v="3"/>
    <x v="0"/>
    <x v="0"/>
    <s v="No sabe - No Responde"/>
    <s v="3"/>
    <x v="3"/>
  </r>
  <r>
    <n v="266"/>
    <n v="2019"/>
    <s v="0BU4P"/>
    <s v="1"/>
    <s v="CARLOS"/>
    <s v="EDUARDO"/>
    <s v="VELASQUEZ"/>
    <s v="MUÑOZ"/>
    <n v="1"/>
    <s v="Cédula de Ciudadanía"/>
    <s v="2"/>
    <s v="1007284457"/>
    <s v="25/03/1997"/>
    <d v="2019-08-16T00:00:00"/>
    <n v="22"/>
    <x v="7"/>
    <n v="22"/>
    <x v="3"/>
    <x v="1"/>
    <s v="3"/>
    <x v="1"/>
    <s v="6"/>
    <x v="0"/>
    <s v="11"/>
    <m/>
    <s v="No"/>
    <s v="6"/>
    <x v="6"/>
    <x v="0"/>
    <x v="0"/>
    <s v="No sabe - No Responde"/>
    <s v="3"/>
    <x v="3"/>
  </r>
  <r>
    <n v="267"/>
    <n v="2019"/>
    <s v="0BU4P"/>
    <s v="1"/>
    <s v="LUIS"/>
    <s v="CARLOS"/>
    <s v="VELASQUEZ"/>
    <s v="SALAS"/>
    <n v="1"/>
    <s v="Cédula de Ciudadanía"/>
    <s v="2"/>
    <s v="12266394"/>
    <s v="05/06/1971"/>
    <d v="2019-08-16T00:00:00"/>
    <n v="48"/>
    <x v="13"/>
    <n v="48"/>
    <x v="0"/>
    <x v="1"/>
    <s v="2"/>
    <x v="3"/>
    <s v="6"/>
    <x v="0"/>
    <s v="14"/>
    <m/>
    <s v="No"/>
    <s v="3"/>
    <x v="0"/>
    <x v="0"/>
    <x v="0"/>
    <s v="no"/>
    <s v="1"/>
    <x v="1"/>
  </r>
  <r>
    <n v="268"/>
    <n v="2019"/>
    <s v="0ENCH"/>
    <s v="1"/>
    <s v="FRANCY"/>
    <s v="EDITH"/>
    <s v="FORERO"/>
    <s v="MUÑOZ"/>
    <n v="1"/>
    <s v="Cédula de Ciudadanía"/>
    <s v="1"/>
    <s v="1072706197"/>
    <s v="31/05/1995"/>
    <d v="2019-08-16T00:00:00"/>
    <n v="24"/>
    <x v="7"/>
    <n v="24"/>
    <x v="3"/>
    <x v="0"/>
    <s v="1"/>
    <x v="0"/>
    <s v="6"/>
    <x v="0"/>
    <s v="18"/>
    <m/>
    <s v="Si"/>
    <s v="4"/>
    <x v="4"/>
    <x v="0"/>
    <x v="0"/>
    <s v="No sabe - No Responde"/>
    <s v="2"/>
    <x v="4"/>
  </r>
  <r>
    <n v="269"/>
    <n v="2019"/>
    <s v="0IT0R"/>
    <s v="1"/>
    <s v="YOLANDA"/>
    <m/>
    <s v="CALDERON"/>
    <s v="MENDEZ"/>
    <n v="1"/>
    <s v="Cédula de Ciudadanía"/>
    <s v="1"/>
    <s v="1076653908"/>
    <s v="13/03/1990"/>
    <d v="2019-08-16T00:00:00"/>
    <n v="29"/>
    <x v="10"/>
    <n v="29"/>
    <x v="3"/>
    <x v="0"/>
    <s v="1"/>
    <x v="0"/>
    <s v="6"/>
    <x v="0"/>
    <s v="10"/>
    <m/>
    <s v="Si"/>
    <s v="4"/>
    <x v="4"/>
    <x v="0"/>
    <x v="0"/>
    <s v="No sabe - No Responde"/>
    <s v="4"/>
    <x v="0"/>
  </r>
  <r>
    <n v="270"/>
    <n v="2019"/>
    <s v="0IT0R"/>
    <s v="1"/>
    <s v="PAOLA"/>
    <s v="ANDREA"/>
    <s v="PINEDA"/>
    <s v="CALDERON"/>
    <n v="4"/>
    <s v="Registro civil/NUIP"/>
    <s v="1"/>
    <s v="1073485031"/>
    <s v="29/11/2014"/>
    <d v="2019-08-16T00:00:00"/>
    <n v="4"/>
    <x v="2"/>
    <n v="4"/>
    <x v="1"/>
    <x v="0"/>
    <s v="3"/>
    <x v="1"/>
    <s v="6"/>
    <x v="0"/>
    <s v="4"/>
    <m/>
    <s v="No"/>
    <s v="2"/>
    <x v="5"/>
    <x v="0"/>
    <x v="0"/>
    <s v="No sabe - No Responde"/>
    <s v="9"/>
    <x v="2"/>
  </r>
  <r>
    <n v="271"/>
    <n v="2019"/>
    <s v="0IT0R"/>
    <s v="1"/>
    <s v="DEISI"/>
    <s v="ALEXANDRA"/>
    <s v="PINEDA"/>
    <s v="CALDERON"/>
    <n v="3"/>
    <s v="Tarjeta de Identidad"/>
    <s v="1"/>
    <s v="1072663932"/>
    <s v="05/02/2010"/>
    <d v="2019-08-16T00:00:00"/>
    <n v="9"/>
    <x v="12"/>
    <n v="9"/>
    <x v="5"/>
    <x v="0"/>
    <s v="3"/>
    <x v="1"/>
    <s v="6"/>
    <x v="0"/>
    <s v="9"/>
    <m/>
    <s v="No"/>
    <s v="3"/>
    <x v="0"/>
    <x v="1"/>
    <x v="3"/>
    <s v="No sabe - No Responde"/>
    <s v="9"/>
    <x v="2"/>
  </r>
  <r>
    <n v="272"/>
    <n v="2019"/>
    <s v="0IT0R"/>
    <s v="1"/>
    <s v="ERICK"/>
    <s v="DANIEL"/>
    <s v="PINEDA"/>
    <s v="CALDERON"/>
    <n v="4"/>
    <s v="Registro civil/NUIP"/>
    <s v="1"/>
    <s v="1073486414"/>
    <s v="09/09/2017"/>
    <d v="2019-08-16T00:00:00"/>
    <n v="1"/>
    <x v="2"/>
    <n v="1"/>
    <x v="1"/>
    <x v="1"/>
    <s v="3"/>
    <x v="1"/>
    <s v="6"/>
    <x v="0"/>
    <s v="1"/>
    <m/>
    <s v="No"/>
    <s v="9"/>
    <x v="2"/>
    <x v="0"/>
    <x v="0"/>
    <s v="No sabe - No Responde"/>
    <s v="9"/>
    <x v="2"/>
  </r>
  <r>
    <n v="273"/>
    <n v="2019"/>
    <s v="14JSY"/>
    <s v="2"/>
    <s v="JHOHAN"/>
    <s v="ESRIVEN"/>
    <s v="MURCIA"/>
    <s v="REYES"/>
    <n v="3"/>
    <s v="Tarjeta de Identidad"/>
    <s v="1"/>
    <s v="100369881"/>
    <s v="08/04/2002"/>
    <d v="2019-08-16T00:00:00"/>
    <n v="17"/>
    <x v="5"/>
    <n v="17"/>
    <x v="4"/>
    <x v="1"/>
    <s v="3"/>
    <x v="1"/>
    <s v="6"/>
    <x v="0"/>
    <m/>
    <m/>
    <s v="No"/>
    <s v="4"/>
    <x v="4"/>
    <x v="0"/>
    <x v="0"/>
    <s v="No sabe - No Responde"/>
    <s v="3"/>
    <x v="3"/>
  </r>
  <r>
    <n v="274"/>
    <n v="2019"/>
    <s v="14JSY"/>
    <s v="1"/>
    <s v="LEYDY"/>
    <s v="VANESSA"/>
    <s v="MURCIA"/>
    <s v="REYES"/>
    <n v="3"/>
    <s v="Tarjeta de Identidad"/>
    <s v="1"/>
    <s v="1072638059"/>
    <s v="16/09/2003"/>
    <d v="2019-08-16T00:00:00"/>
    <n v="15"/>
    <x v="6"/>
    <n v="15"/>
    <x v="4"/>
    <x v="0"/>
    <s v="3"/>
    <x v="1"/>
    <s v="6"/>
    <x v="0"/>
    <s v="15"/>
    <m/>
    <s v="Si"/>
    <s v="4"/>
    <x v="4"/>
    <x v="0"/>
    <x v="0"/>
    <s v="No sabe - No Responde"/>
    <s v="3"/>
    <x v="3"/>
  </r>
  <r>
    <n v="275"/>
    <n v="2019"/>
    <s v="14JSY"/>
    <s v="1"/>
    <s v="YENNY"/>
    <s v="PAOLA"/>
    <s v="MURCIA"/>
    <s v="REYES"/>
    <n v="1"/>
    <s v="Cédula de Ciudadanía"/>
    <s v="1"/>
    <s v="1005932870"/>
    <s v="17/06/1995"/>
    <d v="2019-08-16T00:00:00"/>
    <n v="24"/>
    <x v="7"/>
    <n v="24"/>
    <x v="3"/>
    <x v="0"/>
    <s v="3"/>
    <x v="1"/>
    <s v="6"/>
    <x v="0"/>
    <s v="15"/>
    <m/>
    <s v="Si"/>
    <s v="4"/>
    <x v="4"/>
    <x v="0"/>
    <x v="0"/>
    <s v="flores"/>
    <s v="1"/>
    <x v="1"/>
  </r>
  <r>
    <n v="276"/>
    <n v="2019"/>
    <s v="14JSY"/>
    <s v="1"/>
    <s v="FRANDY"/>
    <s v="ARELIS"/>
    <s v="REYES"/>
    <s v="MONTOYA"/>
    <n v="1"/>
    <s v="Cédula de Ciudadanía"/>
    <s v="1"/>
    <s v="65719069"/>
    <s v="13/11/1978"/>
    <d v="2019-08-16T00:00:00"/>
    <n v="40"/>
    <x v="8"/>
    <n v="40"/>
    <x v="0"/>
    <x v="0"/>
    <s v="1"/>
    <x v="0"/>
    <s v="6"/>
    <x v="0"/>
    <s v="15"/>
    <m/>
    <s v="Si"/>
    <s v="1"/>
    <x v="1"/>
    <x v="0"/>
    <x v="0"/>
    <s v="casa de fa"/>
    <s v="1"/>
    <x v="1"/>
  </r>
  <r>
    <n v="277"/>
    <n v="2019"/>
    <s v="16CSN"/>
    <s v="2"/>
    <s v="LUIS"/>
    <s v="MIGUEL"/>
    <s v="MUÑOZ"/>
    <s v="CASTILLO"/>
    <n v="4"/>
    <s v="Registro civil/NUIP"/>
    <s v="1"/>
    <s v="1073484817"/>
    <s v="09/12/2012"/>
    <d v="2019-08-16T00:00:00"/>
    <n v="6"/>
    <x v="12"/>
    <n v="6"/>
    <x v="5"/>
    <x v="1"/>
    <s v="3"/>
    <x v="1"/>
    <s v="6"/>
    <x v="0"/>
    <m/>
    <m/>
    <s v="No"/>
    <s v="3"/>
    <x v="0"/>
    <x v="0"/>
    <x v="0"/>
    <s v="No sabe - No Responde"/>
    <s v="9"/>
    <x v="2"/>
  </r>
  <r>
    <n v="278"/>
    <n v="2019"/>
    <s v="16CSN"/>
    <s v="1"/>
    <s v="MARIA"/>
    <s v="SALOME"/>
    <s v="MUÑOZ"/>
    <s v="CASTILLO"/>
    <n v="4"/>
    <s v="Registro civil/NUIP"/>
    <s v="1"/>
    <s v="1072715209"/>
    <s v="29/06/2015"/>
    <d v="2019-08-16T00:00:00"/>
    <n v="4"/>
    <x v="2"/>
    <n v="4"/>
    <x v="1"/>
    <x v="0"/>
    <s v="3"/>
    <x v="1"/>
    <s v="6"/>
    <x v="0"/>
    <s v="3"/>
    <m/>
    <s v="No"/>
    <s v="2"/>
    <x v="5"/>
    <x v="0"/>
    <x v="0"/>
    <s v="No sabe - No Responde"/>
    <s v="9"/>
    <x v="2"/>
  </r>
  <r>
    <n v="279"/>
    <n v="2019"/>
    <s v="16CSN"/>
    <s v="1"/>
    <s v="LUIS"/>
    <s v="MIGUEL"/>
    <s v="MUÑOZ"/>
    <s v="ZABALETA"/>
    <n v="1"/>
    <s v="Cédula de Ciudadanía"/>
    <s v="1"/>
    <s v="3906202"/>
    <s v="17/10/1984"/>
    <d v="2019-08-16T00:00:00"/>
    <n v="34"/>
    <x v="3"/>
    <n v="34"/>
    <x v="0"/>
    <x v="1"/>
    <s v="1"/>
    <x v="0"/>
    <s v="6"/>
    <x v="0"/>
    <s v="5"/>
    <m/>
    <s v="No"/>
    <s v="4"/>
    <x v="4"/>
    <x v="0"/>
    <x v="0"/>
    <s v="ayudante"/>
    <s v="1"/>
    <x v="1"/>
  </r>
  <r>
    <n v="280"/>
    <n v="2019"/>
    <s v="2C6J7"/>
    <s v="1"/>
    <s v="ANDRES"/>
    <s v="FELIPE"/>
    <s v="HERNANDEZ"/>
    <s v="LANCHEROS"/>
    <n v="1"/>
    <s v="Cédula de Ciudadanía"/>
    <s v="1"/>
    <s v="1007634276"/>
    <s v="04/04/2001"/>
    <d v="2019-08-16T00:00:00"/>
    <n v="18"/>
    <x v="5"/>
    <n v="18"/>
    <x v="3"/>
    <x v="1"/>
    <s v="3"/>
    <x v="1"/>
    <s v="6"/>
    <x v="0"/>
    <s v="12"/>
    <m/>
    <s v="No"/>
    <s v="3"/>
    <x v="0"/>
    <x v="0"/>
    <x v="0"/>
    <s v="No sabe - No Responde"/>
    <s v="7"/>
    <x v="5"/>
  </r>
  <r>
    <n v="281"/>
    <n v="2019"/>
    <s v="2C6J7"/>
    <s v="1"/>
    <s v="CARLOS"/>
    <s v="ALBERTO"/>
    <s v="HERNANDEZ"/>
    <s v="OSORIO"/>
    <n v="1"/>
    <s v="Cédula de Ciudadanía"/>
    <s v="1"/>
    <s v="1072713654"/>
    <s v="03/01/1997"/>
    <d v="2019-08-16T00:00:00"/>
    <n v="22"/>
    <x v="7"/>
    <n v="22"/>
    <x v="3"/>
    <x v="1"/>
    <s v="3"/>
    <x v="1"/>
    <s v="6"/>
    <x v="0"/>
    <s v="12"/>
    <m/>
    <s v="No"/>
    <s v="5"/>
    <x v="3"/>
    <x v="0"/>
    <x v="0"/>
    <s v="Vigilante - 9133"/>
    <s v="1"/>
    <x v="1"/>
  </r>
  <r>
    <n v="282"/>
    <n v="2019"/>
    <s v="2C6J7"/>
    <s v="1"/>
    <s v="JUAN"/>
    <s v="ALBERTO"/>
    <s v="HERNANDEZ"/>
    <s v="POSADA"/>
    <n v="1"/>
    <s v="Cédula de Ciudadanía"/>
    <s v="1"/>
    <s v="93336851"/>
    <s v="06/10/1968"/>
    <d v="2019-08-16T00:00:00"/>
    <n v="50"/>
    <x v="13"/>
    <n v="50"/>
    <x v="0"/>
    <x v="1"/>
    <s v="1"/>
    <x v="0"/>
    <s v="6"/>
    <x v="0"/>
    <s v="12"/>
    <m/>
    <s v="No"/>
    <s v="5"/>
    <x v="3"/>
    <x v="0"/>
    <x v="0"/>
    <s v="Domador caballos - 6129"/>
    <s v="1"/>
    <x v="1"/>
  </r>
  <r>
    <n v="283"/>
    <n v="2019"/>
    <s v="2IF6C"/>
    <s v="1"/>
    <s v="SARA"/>
    <s v="VALENTINA"/>
    <s v="URREGO"/>
    <s v="TRIVIÑO"/>
    <n v="3"/>
    <s v="Tarjeta de Identidad"/>
    <s v="1"/>
    <s v="1019606936"/>
    <s v="04/08/2008"/>
    <d v="2019-08-16T00:00:00"/>
    <n v="11"/>
    <x v="6"/>
    <n v="11"/>
    <x v="5"/>
    <x v="0"/>
    <s v="3"/>
    <x v="1"/>
    <s v="6"/>
    <x v="0"/>
    <s v="10"/>
    <m/>
    <s v="No"/>
    <s v="3"/>
    <x v="0"/>
    <x v="0"/>
    <x v="0"/>
    <s v="No sabe - No Responde"/>
    <s v="3"/>
    <x v="3"/>
  </r>
  <r>
    <n v="284"/>
    <n v="2019"/>
    <s v="2IF6C"/>
    <s v="1"/>
    <s v="JANETH"/>
    <m/>
    <s v="TRIVIÑO"/>
    <s v="BENAVIDES"/>
    <n v="1"/>
    <s v="Cédula de Ciudadanía"/>
    <s v="1"/>
    <s v="52690055"/>
    <s v="20/09/1978"/>
    <d v="2019-08-16T00:00:00"/>
    <n v="40"/>
    <x v="8"/>
    <n v="40"/>
    <x v="0"/>
    <x v="0"/>
    <s v="1"/>
    <x v="0"/>
    <s v="6"/>
    <x v="0"/>
    <s v="12"/>
    <m/>
    <s v="No"/>
    <s v="6"/>
    <x v="6"/>
    <x v="0"/>
    <x v="0"/>
    <s v="No sabe - No Responde"/>
    <s v="4"/>
    <x v="0"/>
  </r>
  <r>
    <n v="285"/>
    <n v="2019"/>
    <s v="2I85C"/>
    <s v="1"/>
    <s v="YOLANDA"/>
    <m/>
    <s v="GUERRERO"/>
    <s v="TORO"/>
    <n v="1"/>
    <s v="Cédula de Ciudadanía"/>
    <s v="1"/>
    <s v="35479383"/>
    <s v="08/06/1977"/>
    <d v="2019-08-16T00:00:00"/>
    <n v="42"/>
    <x v="1"/>
    <n v="42"/>
    <x v="0"/>
    <x v="0"/>
    <s v="1"/>
    <x v="0"/>
    <s v="6"/>
    <x v="0"/>
    <s v="25"/>
    <m/>
    <s v="Si"/>
    <s v="4"/>
    <x v="4"/>
    <x v="0"/>
    <x v="0"/>
    <s v="operaria"/>
    <s v="1"/>
    <x v="1"/>
  </r>
  <r>
    <n v="286"/>
    <n v="2019"/>
    <s v="2I85C"/>
    <s v="1"/>
    <s v="JOUSTIN"/>
    <s v="ALEXANDER"/>
    <s v="CRISTANCHO"/>
    <s v="GUERRERO"/>
    <n v="3"/>
    <s v="Tarjeta de Identidad"/>
    <s v="1"/>
    <s v="1072662891"/>
    <s v="14/11/2009"/>
    <d v="2019-08-16T00:00:00"/>
    <n v="9"/>
    <x v="12"/>
    <n v="9"/>
    <x v="5"/>
    <x v="1"/>
    <s v="3"/>
    <x v="1"/>
    <s v="6"/>
    <x v="0"/>
    <s v="8"/>
    <m/>
    <s v="No"/>
    <s v="3"/>
    <x v="0"/>
    <x v="0"/>
    <x v="0"/>
    <s v="No sabe - No Responde"/>
    <s v="9"/>
    <x v="2"/>
  </r>
  <r>
    <n v="287"/>
    <n v="2019"/>
    <s v="2I85C"/>
    <s v="1"/>
    <s v="ANGELO"/>
    <s v="STIVEN"/>
    <s v="CRISTANCHO"/>
    <s v="GUERRERO"/>
    <n v="1"/>
    <s v="Cédula de Ciudadanía"/>
    <s v="1"/>
    <s v="1007781698"/>
    <s v="26/10/2000"/>
    <d v="2019-08-16T00:00:00"/>
    <n v="18"/>
    <x v="5"/>
    <n v="18"/>
    <x v="3"/>
    <x v="1"/>
    <s v="3"/>
    <x v="1"/>
    <s v="6"/>
    <x v="0"/>
    <s v="18"/>
    <m/>
    <s v="No"/>
    <s v="6"/>
    <x v="6"/>
    <x v="0"/>
    <x v="0"/>
    <s v="No sabe - No Responde"/>
    <s v="3"/>
    <x v="3"/>
  </r>
  <r>
    <n v="288"/>
    <n v="2019"/>
    <s v="2MCMG"/>
    <s v="1"/>
    <s v="ADRIAN"/>
    <s v="SANTIAGO"/>
    <s v="PEÑA"/>
    <s v="LOZADA"/>
    <n v="4"/>
    <s v="Registro civil/NUIP"/>
    <s v="1"/>
    <s v="1072712216"/>
    <s v="23/11/2014"/>
    <d v="2019-08-16T00:00:00"/>
    <n v="4"/>
    <x v="2"/>
    <n v="4"/>
    <x v="1"/>
    <x v="1"/>
    <s v="3"/>
    <x v="1"/>
    <s v="6"/>
    <x v="0"/>
    <s v="4"/>
    <m/>
    <s v="No"/>
    <s v="2"/>
    <x v="5"/>
    <x v="0"/>
    <x v="0"/>
    <s v="No sabe - No Responde"/>
    <s v="9"/>
    <x v="2"/>
  </r>
  <r>
    <n v="289"/>
    <n v="2019"/>
    <s v="2MCMG"/>
    <s v="1"/>
    <s v="LINA"/>
    <s v="LUCIA"/>
    <s v="LOZADA"/>
    <s v="ROA"/>
    <n v="1"/>
    <s v="Cédula de Ciudadanía"/>
    <s v="1"/>
    <s v="1030604126"/>
    <s v="27/11/1991"/>
    <d v="2019-08-16T00:00:00"/>
    <n v="27"/>
    <x v="10"/>
    <n v="27"/>
    <x v="3"/>
    <x v="0"/>
    <s v="1"/>
    <x v="0"/>
    <s v="6"/>
    <x v="0"/>
    <s v="7"/>
    <m/>
    <s v="No"/>
    <s v="5"/>
    <x v="3"/>
    <x v="0"/>
    <x v="0"/>
    <s v="Mesero - 5122"/>
    <s v="1"/>
    <x v="1"/>
  </r>
  <r>
    <n v="290"/>
    <n v="2019"/>
    <s v="232VZ"/>
    <s v="1"/>
    <s v="JHON"/>
    <s v="EDISON"/>
    <s v="CASAS"/>
    <s v="MONTOYA"/>
    <n v="1"/>
    <s v="Cédula de Ciudadanía"/>
    <s v="1"/>
    <s v="1006006825"/>
    <s v="05/10/2000"/>
    <d v="2019-08-16T00:00:00"/>
    <n v="18"/>
    <x v="5"/>
    <n v="18"/>
    <x v="3"/>
    <x v="1"/>
    <s v="3"/>
    <x v="1"/>
    <s v="6"/>
    <x v="0"/>
    <s v="10"/>
    <m/>
    <s v="No"/>
    <s v="5"/>
    <x v="3"/>
    <x v="0"/>
    <x v="0"/>
    <s v="No sabe - No Responde"/>
    <s v="2"/>
    <x v="4"/>
  </r>
  <r>
    <n v="291"/>
    <n v="2019"/>
    <s v="232VZ"/>
    <s v="1"/>
    <s v="JAIBER"/>
    <s v="ALONSO"/>
    <s v="CASAS"/>
    <s v="MONTOYA"/>
    <n v="1"/>
    <s v="Cédula de Ciudadanía"/>
    <s v="1"/>
    <s v="1072701747"/>
    <s v="02/02/1994"/>
    <d v="2019-08-16T00:00:00"/>
    <n v="25"/>
    <x v="7"/>
    <n v="25"/>
    <x v="3"/>
    <x v="1"/>
    <s v="3"/>
    <x v="1"/>
    <s v="6"/>
    <x v="0"/>
    <s v="10"/>
    <m/>
    <s v="No"/>
    <s v="4"/>
    <x v="4"/>
    <x v="0"/>
    <x v="0"/>
    <s v="Cultivador flores - 6113"/>
    <s v="1"/>
    <x v="1"/>
  </r>
  <r>
    <n v="292"/>
    <n v="2019"/>
    <s v="232VZ"/>
    <s v="1"/>
    <s v="JHOHAN"/>
    <s v="LEANDRO"/>
    <s v="TORRES"/>
    <s v="CASAS"/>
    <n v="4"/>
    <s v="Registro civil/NUIP"/>
    <s v="1"/>
    <s v="1072711480"/>
    <s v="14/09/2014"/>
    <d v="2019-08-16T00:00:00"/>
    <n v="4"/>
    <x v="2"/>
    <n v="4"/>
    <x v="1"/>
    <x v="1"/>
    <s v="12"/>
    <x v="2"/>
    <s v="6"/>
    <x v="0"/>
    <s v="4"/>
    <m/>
    <s v="No"/>
    <s v="1"/>
    <x v="1"/>
    <x v="0"/>
    <x v="0"/>
    <s v="No sabe - No Responde"/>
    <s v="9"/>
    <x v="2"/>
  </r>
  <r>
    <n v="293"/>
    <n v="2019"/>
    <s v="232VZ"/>
    <s v="1"/>
    <s v="LUIS"/>
    <s v="HENRY"/>
    <s v="CASAS"/>
    <s v="MONTAÑO"/>
    <n v="1"/>
    <s v="Cédula de Ciudadanía"/>
    <s v="1"/>
    <s v="6013941"/>
    <s v="01/10/1971"/>
    <d v="2019-08-16T00:00:00"/>
    <n v="47"/>
    <x v="13"/>
    <n v="47"/>
    <x v="0"/>
    <x v="1"/>
    <s v="2"/>
    <x v="3"/>
    <s v="6"/>
    <x v="0"/>
    <s v="10"/>
    <m/>
    <s v="No"/>
    <s v="3"/>
    <x v="0"/>
    <x v="0"/>
    <x v="0"/>
    <s v="Cultivador flores - 6113"/>
    <s v="1"/>
    <x v="1"/>
  </r>
  <r>
    <n v="294"/>
    <n v="2019"/>
    <s v="232VZ"/>
    <s v="1"/>
    <s v="YINETH"/>
    <m/>
    <s v="MONTOYA"/>
    <s v="DIAZ"/>
    <n v="1"/>
    <s v="Cédula de Ciudadanía"/>
    <s v="1"/>
    <s v="28955936"/>
    <s v="19/10/1976"/>
    <d v="2019-08-16T00:00:00"/>
    <n v="42"/>
    <x v="1"/>
    <n v="42"/>
    <x v="0"/>
    <x v="0"/>
    <s v="1"/>
    <x v="0"/>
    <s v="6"/>
    <x v="0"/>
    <s v="10"/>
    <m/>
    <s v="Si"/>
    <s v="3"/>
    <x v="0"/>
    <x v="0"/>
    <x v="0"/>
    <s v="Gerente general empresa privada servicios de aseo - 1211"/>
    <s v="1"/>
    <x v="1"/>
  </r>
  <r>
    <n v="295"/>
    <n v="2019"/>
    <s v="232VZ"/>
    <s v="1"/>
    <s v="YILEIDY"/>
    <m/>
    <s v="CASAS"/>
    <s v="MONTOYA"/>
    <n v="1"/>
    <s v="Cédula de Ciudadanía"/>
    <s v="1"/>
    <s v="1006006824"/>
    <s v="11/02/1996"/>
    <d v="2019-08-16T00:00:00"/>
    <n v="23"/>
    <x v="7"/>
    <n v="23"/>
    <x v="3"/>
    <x v="0"/>
    <s v="3"/>
    <x v="1"/>
    <s v="6"/>
    <x v="0"/>
    <s v="10"/>
    <m/>
    <s v="No"/>
    <s v="5"/>
    <x v="3"/>
    <x v="0"/>
    <x v="0"/>
    <s v="Cultivador flores - 6113"/>
    <s v="1"/>
    <x v="1"/>
  </r>
  <r>
    <n v="296"/>
    <n v="2019"/>
    <s v="232VZ"/>
    <s v="1"/>
    <s v="HOHAN"/>
    <s v="CAMILO"/>
    <s v="CASAS"/>
    <s v="MURCIA"/>
    <n v="4"/>
    <s v="Registro civil/NUIP"/>
    <s v="1"/>
    <s v="1072700813"/>
    <s v="06/11/2011"/>
    <d v="2019-08-16T00:00:00"/>
    <n v="7"/>
    <x v="12"/>
    <n v="7"/>
    <x v="5"/>
    <x v="1"/>
    <s v="12"/>
    <x v="2"/>
    <s v="6"/>
    <x v="0"/>
    <s v="7"/>
    <m/>
    <s v="No"/>
    <s v="3"/>
    <x v="0"/>
    <x v="0"/>
    <x v="0"/>
    <s v="No sabe - No Responde"/>
    <s v="9"/>
    <x v="2"/>
  </r>
  <r>
    <n v="297"/>
    <n v="2019"/>
    <s v="232VZ"/>
    <s v="1"/>
    <s v="HOHAN"/>
    <s v="DAVID"/>
    <s v="CASAS"/>
    <s v="MURCIA"/>
    <n v="4"/>
    <s v="Registro civil/NUIP"/>
    <s v="1"/>
    <s v="1072700814"/>
    <s v="06/11/2011"/>
    <d v="2019-08-16T00:00:00"/>
    <n v="7"/>
    <x v="12"/>
    <n v="7"/>
    <x v="5"/>
    <x v="1"/>
    <s v="12"/>
    <x v="2"/>
    <s v="6"/>
    <x v="0"/>
    <s v="7"/>
    <m/>
    <s v="No"/>
    <s v="3"/>
    <x v="0"/>
    <x v="0"/>
    <x v="0"/>
    <s v="No sabe - No Responde"/>
    <s v="9"/>
    <x v="2"/>
  </r>
  <r>
    <n v="298"/>
    <n v="2019"/>
    <s v="27Z3A"/>
    <s v="1"/>
    <s v="MAGNOLIA"/>
    <s v="AMPARO"/>
    <s v="TORO"/>
    <s v="RAMIREZ"/>
    <n v="1"/>
    <s v="Cédula de Ciudadanía"/>
    <s v="1"/>
    <s v="1020395869"/>
    <s v="26/05/1986"/>
    <d v="2019-08-16T00:00:00"/>
    <n v="33"/>
    <x v="3"/>
    <n v="33"/>
    <x v="0"/>
    <x v="0"/>
    <s v="1"/>
    <x v="0"/>
    <s v="6"/>
    <x v="0"/>
    <s v="9"/>
    <m/>
    <s v="Si"/>
    <s v="5"/>
    <x v="3"/>
    <x v="0"/>
    <x v="0"/>
    <s v="Auxiliar servicios generales aseo y cafetería - 9221"/>
    <s v="1"/>
    <x v="1"/>
  </r>
  <r>
    <n v="299"/>
    <n v="2019"/>
    <s v="27Z3A"/>
    <s v="1"/>
    <s v="YASID"/>
    <s v="VALERIA"/>
    <s v="GELVEZ"/>
    <s v="TORO"/>
    <n v="3"/>
    <s v="Tarjeta de Identidad"/>
    <s v="1"/>
    <s v="1072657585"/>
    <s v="24/08/2008"/>
    <d v="2019-08-16T00:00:00"/>
    <n v="10"/>
    <x v="12"/>
    <n v="10"/>
    <x v="5"/>
    <x v="0"/>
    <s v="3"/>
    <x v="1"/>
    <s v="6"/>
    <x v="0"/>
    <s v="9"/>
    <m/>
    <s v="No"/>
    <s v="3"/>
    <x v="0"/>
    <x v="0"/>
    <x v="0"/>
    <s v="No sabe - No Responde"/>
    <s v="3"/>
    <x v="3"/>
  </r>
  <r>
    <n v="300"/>
    <n v="2019"/>
    <s v="27364"/>
    <s v="1"/>
    <s v="RUTH"/>
    <s v="HERMENCIA"/>
    <s v="SUAREZ"/>
    <s v="LEGUIZAMON"/>
    <n v="1"/>
    <s v="Cédula de Ciudadanía"/>
    <s v="1"/>
    <s v="39951024"/>
    <s v="22/12/1982"/>
    <d v="2019-08-16T00:00:00"/>
    <n v="36"/>
    <x v="8"/>
    <n v="36"/>
    <x v="0"/>
    <x v="0"/>
    <s v="1"/>
    <x v="0"/>
    <s v="6"/>
    <x v="0"/>
    <s v="3"/>
    <m/>
    <s v="Si"/>
    <s v="5"/>
    <x v="3"/>
    <x v="0"/>
    <x v="0"/>
    <s v="Administrador punto venta - 1212"/>
    <s v="1"/>
    <x v="1"/>
  </r>
  <r>
    <n v="301"/>
    <n v="2019"/>
    <s v="291ML"/>
    <s v="1"/>
    <s v="CHRISTOPHER"/>
    <s v="JOSEPH"/>
    <s v="VALENCIA"/>
    <s v="SEPULVEDA"/>
    <n v="4"/>
    <s v="Registro civil/NUIP"/>
    <s v="1"/>
    <s v="1072708591"/>
    <s v="09/01/2014"/>
    <d v="2019-08-16T00:00:00"/>
    <n v="5"/>
    <x v="2"/>
    <n v="5"/>
    <x v="1"/>
    <x v="1"/>
    <s v="3"/>
    <x v="1"/>
    <s v="6"/>
    <x v="0"/>
    <s v="5"/>
    <m/>
    <s v="No"/>
    <s v="2"/>
    <x v="5"/>
    <x v="0"/>
    <x v="0"/>
    <s v="No sabe - No Responde"/>
    <s v="9"/>
    <x v="2"/>
  </r>
  <r>
    <n v="302"/>
    <n v="2019"/>
    <s v="291ML"/>
    <s v="1"/>
    <s v="LEYDI"/>
    <s v="LILIANA"/>
    <s v="SEPULVEDA"/>
    <s v="RODRIGUEZ"/>
    <n v="1"/>
    <s v="Cédula de Ciudadanía"/>
    <s v="1"/>
    <s v="35428576"/>
    <s v="21/09/1984"/>
    <d v="2019-08-16T00:00:00"/>
    <n v="34"/>
    <x v="3"/>
    <n v="34"/>
    <x v="0"/>
    <x v="0"/>
    <s v="2"/>
    <x v="3"/>
    <s v="6"/>
    <x v="0"/>
    <s v="10"/>
    <m/>
    <s v="Si"/>
    <s v="5"/>
    <x v="3"/>
    <x v="0"/>
    <x v="0"/>
    <s v="No sabe - No Responde"/>
    <s v="2"/>
    <x v="4"/>
  </r>
  <r>
    <n v="303"/>
    <n v="2019"/>
    <s v="291ML"/>
    <s v="1"/>
    <s v="ALIXSON"/>
    <s v="JOHANA"/>
    <s v="AMAYA"/>
    <s v="SEPULVEDA"/>
    <n v="3"/>
    <s v="Tarjeta de Identidad"/>
    <s v="1"/>
    <s v="1003824193"/>
    <s v="11/06/2002"/>
    <d v="2019-08-16T00:00:00"/>
    <n v="17"/>
    <x v="5"/>
    <n v="17"/>
    <x v="4"/>
    <x v="0"/>
    <s v="3"/>
    <x v="1"/>
    <s v="6"/>
    <x v="0"/>
    <s v="10"/>
    <m/>
    <s v="Si"/>
    <s v="5"/>
    <x v="3"/>
    <x v="0"/>
    <x v="0"/>
    <s v="No sabe - No Responde"/>
    <s v="3"/>
    <x v="3"/>
  </r>
  <r>
    <n v="304"/>
    <n v="2019"/>
    <s v="291ML"/>
    <s v="1"/>
    <s v="WILMAR"/>
    <m/>
    <s v="VALENCIA"/>
    <s v="VALENCIA"/>
    <n v="1"/>
    <s v="Cédula de Ciudadanía"/>
    <s v="1"/>
    <s v="11202803"/>
    <s v="04/02/1980"/>
    <d v="2019-08-16T00:00:00"/>
    <n v="39"/>
    <x v="8"/>
    <n v="39"/>
    <x v="0"/>
    <x v="1"/>
    <s v="1"/>
    <x v="0"/>
    <s v="6"/>
    <x v="0"/>
    <s v="8"/>
    <m/>
    <s v="No"/>
    <s v="5"/>
    <x v="3"/>
    <x v="0"/>
    <x v="0"/>
    <s v="oficios"/>
    <s v="1"/>
    <x v="1"/>
  </r>
  <r>
    <n v="305"/>
    <n v="2019"/>
    <s v="291ML"/>
    <s v="1"/>
    <s v="LUNA"/>
    <s v="DANIELA"/>
    <s v="AMAYA"/>
    <s v="SEPULVEDA"/>
    <n v="3"/>
    <s v="Tarjeta de Identidad"/>
    <s v="1"/>
    <s v="1076242735"/>
    <s v="30/05/2016"/>
    <d v="2019-08-16T00:00:00"/>
    <n v="3"/>
    <x v="2"/>
    <n v="3"/>
    <x v="1"/>
    <x v="0"/>
    <s v="3"/>
    <x v="1"/>
    <s v="6"/>
    <x v="0"/>
    <s v="2"/>
    <m/>
    <s v="Si"/>
    <s v="4"/>
    <x v="4"/>
    <x v="0"/>
    <x v="0"/>
    <s v="No sabe - No Responde"/>
    <s v="2"/>
    <x v="4"/>
  </r>
  <r>
    <n v="306"/>
    <n v="2019"/>
    <s v="293G2"/>
    <s v="1"/>
    <s v="MOISES"/>
    <s v="ALEXIS"/>
    <s v="CUBILLOS"/>
    <s v="CUCHIMBA"/>
    <n v="4"/>
    <s v="Registro civil/NUIP"/>
    <s v="1"/>
    <s v="1072670467"/>
    <s v="10/09/2016"/>
    <d v="2019-08-16T00:00:00"/>
    <n v="2"/>
    <x v="2"/>
    <n v="2"/>
    <x v="1"/>
    <x v="1"/>
    <s v="3"/>
    <x v="1"/>
    <s v="6"/>
    <x v="0"/>
    <s v="2"/>
    <m/>
    <s v="No"/>
    <s v="9"/>
    <x v="2"/>
    <x v="0"/>
    <x v="0"/>
    <s v="No sabe - No Responde"/>
    <s v="9"/>
    <x v="2"/>
  </r>
  <r>
    <n v="307"/>
    <n v="2019"/>
    <s v="293G2"/>
    <s v="1"/>
    <s v="ALEXIS"/>
    <m/>
    <s v="CUBILLOS"/>
    <s v="PRADA"/>
    <n v="1"/>
    <s v="Cédula de Ciudadanía"/>
    <s v="1"/>
    <s v="1072663711"/>
    <s v="23/01/1992"/>
    <d v="2019-08-16T00:00:00"/>
    <n v="27"/>
    <x v="10"/>
    <n v="27"/>
    <x v="3"/>
    <x v="1"/>
    <s v="1"/>
    <x v="0"/>
    <s v="6"/>
    <x v="0"/>
    <s v="14"/>
    <m/>
    <s v="No"/>
    <s v="5"/>
    <x v="3"/>
    <x v="0"/>
    <x v="0"/>
    <s v="GUARDA SEG"/>
    <s v="1"/>
    <x v="1"/>
  </r>
  <r>
    <n v="308"/>
    <n v="2019"/>
    <s v="293G2"/>
    <s v="1"/>
    <s v="MATIAS"/>
    <s v="ALEXIS"/>
    <s v="CUBILLOS"/>
    <s v="CUCHIMBA"/>
    <n v="4"/>
    <s v="Registro civil/NUIP"/>
    <s v="1"/>
    <s v="1072712850"/>
    <s v="16/01/2015"/>
    <d v="2019-08-16T00:00:00"/>
    <n v="4"/>
    <x v="2"/>
    <n v="4"/>
    <x v="1"/>
    <x v="1"/>
    <s v="3"/>
    <x v="1"/>
    <s v="6"/>
    <x v="0"/>
    <s v="4"/>
    <m/>
    <s v="No"/>
    <s v="1"/>
    <x v="1"/>
    <x v="0"/>
    <x v="0"/>
    <s v="No sabe - No Responde"/>
    <s v="9"/>
    <x v="2"/>
  </r>
  <r>
    <n v="309"/>
    <n v="2019"/>
    <s v="3KKM6"/>
    <s v="1"/>
    <s v="CAROL"/>
    <s v="VIVIANA"/>
    <s v="DELGADO"/>
    <s v="HOYOS"/>
    <n v="1"/>
    <s v="Cédula de Ciudadanía"/>
    <s v="1"/>
    <s v="1072653840"/>
    <s v="14/08/1989"/>
    <d v="2019-08-16T00:00:00"/>
    <n v="30"/>
    <x v="10"/>
    <n v="30"/>
    <x v="0"/>
    <x v="0"/>
    <s v="1"/>
    <x v="0"/>
    <s v="6"/>
    <x v="0"/>
    <s v="15"/>
    <m/>
    <s v="Si"/>
    <s v="5"/>
    <x v="3"/>
    <x v="0"/>
    <x v="0"/>
    <s v="ventas"/>
    <s v="1"/>
    <x v="1"/>
  </r>
  <r>
    <n v="310"/>
    <n v="2019"/>
    <s v="3KKM6"/>
    <s v="1"/>
    <s v="SARA"/>
    <s v="SOFIA"/>
    <s v="CORTES"/>
    <s v="DELGADO"/>
    <n v="4"/>
    <s v="Registro civil/NUIP"/>
    <s v="1"/>
    <s v="1072706171"/>
    <s v="07/06/2013"/>
    <d v="2019-08-16T00:00:00"/>
    <n v="6"/>
    <x v="12"/>
    <n v="6"/>
    <x v="5"/>
    <x v="0"/>
    <s v="3"/>
    <x v="1"/>
    <s v="6"/>
    <x v="0"/>
    <s v="5"/>
    <m/>
    <s v="No"/>
    <s v="3"/>
    <x v="0"/>
    <x v="0"/>
    <x v="0"/>
    <s v="No sabe - No Responde"/>
    <s v="9"/>
    <x v="2"/>
  </r>
  <r>
    <n v="311"/>
    <n v="2019"/>
    <s v="3KKM6"/>
    <s v="1"/>
    <s v="EVAN"/>
    <s v="MATIAS"/>
    <s v="CORTES"/>
    <s v="DELGADO"/>
    <n v="3"/>
    <s v="Tarjeta de Identidad"/>
    <s v="1"/>
    <s v="1072666365"/>
    <s v="17/09/2010"/>
    <d v="2019-08-16T00:00:00"/>
    <n v="8"/>
    <x v="12"/>
    <n v="8"/>
    <x v="5"/>
    <x v="1"/>
    <s v="3"/>
    <x v="1"/>
    <s v="6"/>
    <x v="0"/>
    <s v="5"/>
    <m/>
    <s v="No"/>
    <s v="3"/>
    <x v="0"/>
    <x v="0"/>
    <x v="0"/>
    <s v="No sabe - No Responde"/>
    <s v="9"/>
    <x v="2"/>
  </r>
  <r>
    <n v="312"/>
    <n v="2019"/>
    <s v="3K14I"/>
    <s v="1"/>
    <s v="MARIELA"/>
    <m/>
    <s v="BOHORQUEZ"/>
    <s v="COLMENARES"/>
    <n v="1"/>
    <s v="Cédula de Ciudadanía"/>
    <s v="1"/>
    <s v="24212763"/>
    <s v="28/12/1972"/>
    <d v="2019-08-16T00:00:00"/>
    <n v="46"/>
    <x v="13"/>
    <n v="46"/>
    <x v="0"/>
    <x v="0"/>
    <s v="1"/>
    <x v="0"/>
    <s v="6"/>
    <x v="0"/>
    <s v="16"/>
    <m/>
    <s v="Si"/>
    <s v="3"/>
    <x v="0"/>
    <x v="0"/>
    <x v="0"/>
    <s v="No sabe - No Responde"/>
    <s v="4"/>
    <x v="0"/>
  </r>
  <r>
    <n v="313"/>
    <n v="2019"/>
    <s v="3K14I"/>
    <s v="1"/>
    <s v="JULIETH"/>
    <s v="VANESSA"/>
    <s v="GARAY"/>
    <s v="BOHORQUEZ"/>
    <n v="3"/>
    <s v="Tarjeta de Identidad"/>
    <s v="1"/>
    <s v="1072661141"/>
    <s v="07/06/2009"/>
    <d v="2019-08-16T00:00:00"/>
    <n v="10"/>
    <x v="12"/>
    <n v="10"/>
    <x v="5"/>
    <x v="0"/>
    <s v="3"/>
    <x v="1"/>
    <s v="6"/>
    <x v="0"/>
    <s v="9"/>
    <m/>
    <s v="No"/>
    <s v="3"/>
    <x v="0"/>
    <x v="0"/>
    <x v="0"/>
    <s v="No sabe - No Responde"/>
    <s v="9"/>
    <x v="2"/>
  </r>
  <r>
    <n v="314"/>
    <n v="2019"/>
    <s v="3K14I"/>
    <s v="1"/>
    <s v="PAOLA"/>
    <s v="ANDREA"/>
    <s v="COLMENARES"/>
    <s v="BOHORQUEZ"/>
    <n v="1"/>
    <s v="Cédula de Ciudadanía"/>
    <s v="1"/>
    <s v="1072704943"/>
    <s v="04/01/1995"/>
    <d v="2019-08-16T00:00:00"/>
    <n v="24"/>
    <x v="7"/>
    <n v="24"/>
    <x v="3"/>
    <x v="0"/>
    <s v="3"/>
    <x v="1"/>
    <s v="6"/>
    <x v="0"/>
    <s v="16"/>
    <m/>
    <s v="Si"/>
    <s v="5"/>
    <x v="3"/>
    <x v="0"/>
    <x v="0"/>
    <s v="No sabe - No Responde"/>
    <s v="3"/>
    <x v="3"/>
  </r>
  <r>
    <n v="315"/>
    <n v="2019"/>
    <s v="3K14I"/>
    <s v="1"/>
    <s v="LAURA"/>
    <s v="SOFIA"/>
    <s v="GARAY"/>
    <s v="BOHORQUEZ"/>
    <n v="4"/>
    <s v="Registro civil/NUIP"/>
    <s v="1"/>
    <s v="1072702022"/>
    <s v="01/03/2012"/>
    <d v="2019-08-16T00:00:00"/>
    <n v="7"/>
    <x v="12"/>
    <n v="7"/>
    <x v="5"/>
    <x v="0"/>
    <s v="3"/>
    <x v="1"/>
    <s v="6"/>
    <x v="0"/>
    <s v="6"/>
    <m/>
    <s v="No"/>
    <s v="3"/>
    <x v="0"/>
    <x v="0"/>
    <x v="0"/>
    <s v="No sabe - No Responde"/>
    <s v="9"/>
    <x v="2"/>
  </r>
  <r>
    <n v="316"/>
    <n v="2019"/>
    <s v="3K14I"/>
    <s v="1"/>
    <s v="MATEO"/>
    <s v="ESTIVEN"/>
    <s v="GARAY"/>
    <s v="BOHORQUEZ"/>
    <n v="3"/>
    <s v="Tarjeta de Identidad"/>
    <s v="1"/>
    <s v="1072654998"/>
    <s v="08/01/2008"/>
    <d v="2019-08-16T00:00:00"/>
    <n v="11"/>
    <x v="6"/>
    <n v="11"/>
    <x v="5"/>
    <x v="1"/>
    <s v="3"/>
    <x v="1"/>
    <s v="6"/>
    <x v="0"/>
    <s v="11"/>
    <m/>
    <s v="No"/>
    <s v="3"/>
    <x v="0"/>
    <x v="0"/>
    <x v="0"/>
    <s v="No sabe - No Responde"/>
    <s v="3"/>
    <x v="3"/>
  </r>
  <r>
    <n v="317"/>
    <n v="2019"/>
    <s v="3WK66"/>
    <s v="1"/>
    <s v="GRACIELA"/>
    <m/>
    <s v="FORERO"/>
    <s v="MUÑOZ"/>
    <n v="1"/>
    <s v="Cédula de Ciudadanía"/>
    <s v="1"/>
    <s v="1072671387"/>
    <s v="15/12/1998"/>
    <d v="2019-08-16T00:00:00"/>
    <n v="20"/>
    <x v="5"/>
    <n v="20"/>
    <x v="3"/>
    <x v="0"/>
    <s v="3"/>
    <x v="1"/>
    <s v="6"/>
    <x v="0"/>
    <s v="20"/>
    <m/>
    <s v="Si"/>
    <s v="5"/>
    <x v="3"/>
    <x v="1"/>
    <x v="3"/>
    <s v="Mercaderista - 5320"/>
    <s v="1"/>
    <x v="1"/>
  </r>
  <r>
    <n v="318"/>
    <n v="2019"/>
    <s v="3WK66"/>
    <s v="1"/>
    <s v="ALFONSO"/>
    <m/>
    <s v="FORERO"/>
    <s v="BENAVIDES"/>
    <n v="1"/>
    <s v="Cédula de Ciudadanía"/>
    <s v="1"/>
    <s v="80496627"/>
    <s v="28/02/1969"/>
    <d v="2019-08-16T00:00:00"/>
    <n v="50"/>
    <x v="13"/>
    <n v="50"/>
    <x v="0"/>
    <x v="1"/>
    <s v="1"/>
    <x v="0"/>
    <s v="6"/>
    <x v="0"/>
    <s v="20"/>
    <m/>
    <s v="No"/>
    <s v="3"/>
    <x v="0"/>
    <x v="1"/>
    <x v="3"/>
    <s v="No sabe - No Responde"/>
    <s v="4"/>
    <x v="0"/>
  </r>
  <r>
    <n v="319"/>
    <n v="2019"/>
    <s v="3WK66"/>
    <s v="1"/>
    <s v="LADY"/>
    <s v="JOHANNA"/>
    <s v="FORERO"/>
    <s v="MUÑOZ"/>
    <n v="1"/>
    <s v="Cédula de Ciudadanía"/>
    <s v="1"/>
    <s v="1072701073"/>
    <s v="26/10/1993"/>
    <d v="2019-08-16T00:00:00"/>
    <n v="25"/>
    <x v="7"/>
    <n v="25"/>
    <x v="3"/>
    <x v="0"/>
    <s v="3"/>
    <x v="1"/>
    <s v="6"/>
    <x v="0"/>
    <s v="20"/>
    <m/>
    <s v="Si"/>
    <s v="5"/>
    <x v="3"/>
    <x v="1"/>
    <x v="4"/>
    <s v="Cocinero comidas rápidas - 5121"/>
    <s v="1"/>
    <x v="1"/>
  </r>
  <r>
    <n v="320"/>
    <n v="2019"/>
    <s v="3Z28A"/>
    <s v="1"/>
    <s v="JUAN"/>
    <s v="MANUEL"/>
    <s v="MORALES"/>
    <m/>
    <n v="1"/>
    <s v="Cédula de Ciudadanía"/>
    <s v="1"/>
    <s v="16791945"/>
    <s v="02/08/1969"/>
    <d v="2019-08-16T00:00:00"/>
    <n v="50"/>
    <x v="13"/>
    <n v="50"/>
    <x v="0"/>
    <x v="1"/>
    <s v="1"/>
    <x v="0"/>
    <s v="6"/>
    <x v="0"/>
    <s v="11"/>
    <m/>
    <s v="No"/>
    <s v="6"/>
    <x v="6"/>
    <x v="0"/>
    <x v="0"/>
    <s v="No sabe - No Responde"/>
    <s v="2"/>
    <x v="4"/>
  </r>
  <r>
    <n v="321"/>
    <n v="2019"/>
    <s v="301HL"/>
    <s v="1"/>
    <s v="JOSUE"/>
    <s v="MANUEL"/>
    <s v="CASTILLO"/>
    <s v="DELGADO"/>
    <n v="3"/>
    <s v="Tarjeta de Identidad"/>
    <s v="1"/>
    <s v="1073483255"/>
    <s v="22/05/2010"/>
    <d v="2019-08-16T00:00:00"/>
    <n v="9"/>
    <x v="12"/>
    <n v="9"/>
    <x v="5"/>
    <x v="1"/>
    <s v="3"/>
    <x v="1"/>
    <s v="6"/>
    <x v="0"/>
    <s v="8"/>
    <m/>
    <s v="No"/>
    <s v="3"/>
    <x v="0"/>
    <x v="0"/>
    <x v="0"/>
    <s v="No sabe - No Responde"/>
    <s v="9"/>
    <x v="2"/>
  </r>
  <r>
    <n v="322"/>
    <n v="2019"/>
    <s v="301HL"/>
    <s v="1"/>
    <s v="LUISA"/>
    <s v="FERNANDA"/>
    <s v="DELGADO"/>
    <s v="HOYOS"/>
    <n v="1"/>
    <s v="Cédula de Ciudadanía"/>
    <s v="1"/>
    <s v="1072664216"/>
    <s v="28/11/1991"/>
    <d v="2019-08-16T00:00:00"/>
    <n v="27"/>
    <x v="10"/>
    <n v="27"/>
    <x v="3"/>
    <x v="0"/>
    <s v="1"/>
    <x v="0"/>
    <s v="6"/>
    <x v="0"/>
    <s v="21"/>
    <m/>
    <s v="Si"/>
    <s v="4"/>
    <x v="4"/>
    <x v="0"/>
    <x v="0"/>
    <s v="No sabe - No Responde"/>
    <s v="2"/>
    <x v="4"/>
  </r>
  <r>
    <n v="323"/>
    <n v="2019"/>
    <s v="301HL"/>
    <s v="2"/>
    <s v="NICOLAS"/>
    <s v="SANTIAGO"/>
    <s v="CASTILLO"/>
    <s v="DELGADO"/>
    <n v="4"/>
    <s v="Registro civil/NUIP"/>
    <s v="1"/>
    <s v="1072712730"/>
    <s v="07/01/2015"/>
    <d v="2019-08-16T00:00:00"/>
    <n v="4"/>
    <x v="2"/>
    <n v="4"/>
    <x v="1"/>
    <x v="1"/>
    <s v="3"/>
    <x v="1"/>
    <s v="6"/>
    <x v="0"/>
    <s v="4"/>
    <m/>
    <s v="No"/>
    <s v="2"/>
    <x v="5"/>
    <x v="0"/>
    <x v="0"/>
    <s v="No sabe - No Responde"/>
    <s v="9"/>
    <x v="2"/>
  </r>
  <r>
    <n v="324"/>
    <n v="2019"/>
    <s v="301HL"/>
    <s v="1"/>
    <s v="MARIA"/>
    <s v="LUCIANA"/>
    <s v="BARBOSA"/>
    <s v="DELGADO"/>
    <n v="4"/>
    <s v="Registro civil/NUIP"/>
    <s v="1"/>
    <s v="1072674250"/>
    <s v="09/09/2017"/>
    <d v="2019-08-16T00:00:00"/>
    <n v="1"/>
    <x v="2"/>
    <n v="1"/>
    <x v="1"/>
    <x v="0"/>
    <s v="3"/>
    <x v="1"/>
    <s v="6"/>
    <x v="0"/>
    <s v="1"/>
    <m/>
    <s v="No"/>
    <s v="9"/>
    <x v="2"/>
    <x v="0"/>
    <x v="0"/>
    <s v="No sabe - No Responde"/>
    <s v="9"/>
    <x v="2"/>
  </r>
  <r>
    <n v="325"/>
    <n v="2019"/>
    <s v="32Y3Q"/>
    <s v="1"/>
    <s v="CAROLA"/>
    <m/>
    <s v="BERMUDEZ"/>
    <s v="PINEDA"/>
    <n v="1"/>
    <s v="Cédula de Ciudadanía"/>
    <s v="1"/>
    <s v="28822462"/>
    <s v="24/09/1982"/>
    <d v="2019-08-16T00:00:00"/>
    <n v="36"/>
    <x v="8"/>
    <n v="36"/>
    <x v="0"/>
    <x v="0"/>
    <s v="1"/>
    <x v="0"/>
    <s v="6"/>
    <x v="0"/>
    <s v="14"/>
    <m/>
    <s v="Si"/>
    <s v="3"/>
    <x v="0"/>
    <x v="0"/>
    <x v="0"/>
    <s v="Operario agrícola floricultura - 6113"/>
    <s v="1"/>
    <x v="1"/>
  </r>
  <r>
    <n v="326"/>
    <n v="2019"/>
    <s v="32Y3Q"/>
    <s v="1"/>
    <s v="KAROL"/>
    <s v="YULIETH"/>
    <s v="FORERO"/>
    <s v="BERMUDEZ"/>
    <n v="3"/>
    <s v="Tarjeta de Identidad"/>
    <s v="1"/>
    <s v="1104695773"/>
    <s v="07/12/2004"/>
    <d v="2019-08-16T00:00:00"/>
    <n v="14"/>
    <x v="6"/>
    <n v="14"/>
    <x v="4"/>
    <x v="0"/>
    <s v="3"/>
    <x v="1"/>
    <s v="6"/>
    <x v="0"/>
    <s v="14"/>
    <m/>
    <s v="Si"/>
    <s v="4"/>
    <x v="4"/>
    <x v="0"/>
    <x v="0"/>
    <s v="No sabe - No Responde"/>
    <s v="3"/>
    <x v="3"/>
  </r>
  <r>
    <n v="327"/>
    <n v="2019"/>
    <s v="32Y3Q"/>
    <s v="1"/>
    <s v="CRISTIAN"/>
    <s v="YOBANY"/>
    <s v="FORERO"/>
    <s v="BERMUDEZ"/>
    <n v="1"/>
    <s v="Cédula de Ciudadanía"/>
    <s v="1"/>
    <s v="1193154982"/>
    <s v="28/04/2000"/>
    <d v="2019-08-16T00:00:00"/>
    <n v="19"/>
    <x v="5"/>
    <n v="19"/>
    <x v="3"/>
    <x v="1"/>
    <s v="3"/>
    <x v="1"/>
    <s v="6"/>
    <x v="0"/>
    <s v="14"/>
    <m/>
    <s v="No"/>
    <s v="3"/>
    <x v="0"/>
    <x v="1"/>
    <x v="5"/>
    <s v="No sabe - No Responde"/>
    <s v="4"/>
    <x v="0"/>
  </r>
  <r>
    <n v="328"/>
    <n v="2019"/>
    <s v="346FQ"/>
    <s v="1"/>
    <s v="NANCY"/>
    <s v="AMPARO"/>
    <s v="BERNAL"/>
    <s v="OSPINA"/>
    <n v="1"/>
    <s v="Cédula de Ciudadanía"/>
    <s v="2"/>
    <s v="1016043826"/>
    <s v="30/03/1992"/>
    <d v="2019-08-16T00:00:00"/>
    <n v="27"/>
    <x v="10"/>
    <n v="27"/>
    <x v="3"/>
    <x v="0"/>
    <s v="3"/>
    <x v="1"/>
    <s v="6"/>
    <x v="0"/>
    <s v="6"/>
    <m/>
    <s v="Si"/>
    <s v="5"/>
    <x v="3"/>
    <x v="0"/>
    <x v="0"/>
    <s v="Empleada servicio doméstico - 9210"/>
    <s v="1"/>
    <x v="1"/>
  </r>
  <r>
    <n v="329"/>
    <n v="2019"/>
    <s v="346FQ"/>
    <s v="1"/>
    <s v="LUZ"/>
    <s v="DARY"/>
    <s v="OSPINA"/>
    <s v="CUELLAR"/>
    <n v="1"/>
    <s v="Cédula de Ciudadanía"/>
    <s v="1"/>
    <s v="25221230"/>
    <s v="12/10/1973"/>
    <d v="2019-08-16T00:00:00"/>
    <n v="45"/>
    <x v="1"/>
    <n v="45"/>
    <x v="0"/>
    <x v="0"/>
    <s v="1"/>
    <x v="0"/>
    <s v="6"/>
    <x v="0"/>
    <s v="4"/>
    <m/>
    <s v="Si"/>
    <s v="3"/>
    <x v="0"/>
    <x v="0"/>
    <x v="0"/>
    <s v="No sabe - No Responde"/>
    <s v="2"/>
    <x v="4"/>
  </r>
  <r>
    <n v="330"/>
    <n v="2019"/>
    <s v="346FQ"/>
    <s v="1"/>
    <s v="JUAN"/>
    <s v="SEBASTIAN"/>
    <s v="VILLAMIL"/>
    <s v="OSPINA"/>
    <n v="1"/>
    <s v="Cédula de Ciudadanía"/>
    <s v="2"/>
    <s v="1111202666"/>
    <s v="27/10/1996"/>
    <d v="2019-08-16T00:00:00"/>
    <n v="22"/>
    <x v="7"/>
    <n v="22"/>
    <x v="3"/>
    <x v="1"/>
    <s v="3"/>
    <x v="1"/>
    <s v="6"/>
    <x v="0"/>
    <s v="6"/>
    <m/>
    <s v="No"/>
    <s v="3"/>
    <x v="0"/>
    <x v="0"/>
    <x v="0"/>
    <s v="No sabe - No Responde"/>
    <s v="2"/>
    <x v="4"/>
  </r>
  <r>
    <n v="331"/>
    <n v="2019"/>
    <s v="4BC64"/>
    <s v="1"/>
    <s v="SARA"/>
    <s v="ISABELLA"/>
    <s v="LONDOÑO"/>
    <s v="GARCIA"/>
    <n v="4"/>
    <s v="Registro civil/NUIP"/>
    <s v="1"/>
    <s v="1072701654"/>
    <s v="13/01/2012"/>
    <d v="2019-08-16T00:00:00"/>
    <n v="7"/>
    <x v="12"/>
    <n v="7"/>
    <x v="5"/>
    <x v="0"/>
    <s v="3"/>
    <x v="1"/>
    <s v="6"/>
    <x v="0"/>
    <s v="7"/>
    <m/>
    <s v="No"/>
    <s v="3"/>
    <x v="0"/>
    <x v="0"/>
    <x v="0"/>
    <s v="No sabe - No Responde"/>
    <s v="9"/>
    <x v="2"/>
  </r>
  <r>
    <n v="332"/>
    <n v="2019"/>
    <s v="4BC64"/>
    <s v="1"/>
    <s v="JEFFERSON"/>
    <s v="ANDREY"/>
    <s v="LONDOÑO"/>
    <s v="GARCIA"/>
    <n v="4"/>
    <s v="Registro civil/NUIP"/>
    <s v="1"/>
    <s v="1073484351"/>
    <s v="25/01/2013"/>
    <d v="2019-08-16T00:00:00"/>
    <n v="6"/>
    <x v="12"/>
    <n v="6"/>
    <x v="5"/>
    <x v="1"/>
    <s v="3"/>
    <x v="1"/>
    <s v="6"/>
    <x v="0"/>
    <s v="6"/>
    <m/>
    <s v="No"/>
    <s v="3"/>
    <x v="0"/>
    <x v="0"/>
    <x v="0"/>
    <s v="No sabe - No Responde"/>
    <s v="9"/>
    <x v="2"/>
  </r>
  <r>
    <n v="333"/>
    <n v="2019"/>
    <s v="4BC64"/>
    <s v="1"/>
    <s v="VIVIANA"/>
    <s v="MARCELA"/>
    <s v="GARCIA"/>
    <s v="MEDINA"/>
    <n v="1"/>
    <s v="Cédula de Ciudadanía"/>
    <s v="1"/>
    <s v="1072663341"/>
    <s v="31/12/1991"/>
    <d v="2019-08-16T00:00:00"/>
    <n v="27"/>
    <x v="10"/>
    <n v="27"/>
    <x v="3"/>
    <x v="0"/>
    <s v="1"/>
    <x v="0"/>
    <s v="6"/>
    <x v="0"/>
    <s v="16"/>
    <m/>
    <s v="Si"/>
    <s v="5"/>
    <x v="3"/>
    <x v="0"/>
    <x v="0"/>
    <s v="operario"/>
    <s v="1"/>
    <x v="1"/>
  </r>
  <r>
    <n v="334"/>
    <n v="2019"/>
    <s v="4HCRD"/>
    <s v="1"/>
    <s v="FLOR"/>
    <m/>
    <s v="MARIN"/>
    <s v="CAICEDO"/>
    <n v="1"/>
    <s v="Cédula de Ciudadanía"/>
    <s v="1"/>
    <s v="35254221"/>
    <s v="18/08/1981"/>
    <d v="2019-08-16T00:00:00"/>
    <n v="37"/>
    <x v="8"/>
    <n v="37"/>
    <x v="0"/>
    <x v="0"/>
    <s v="1"/>
    <x v="0"/>
    <s v="6"/>
    <x v="0"/>
    <s v="18"/>
    <m/>
    <s v="Si"/>
    <s v="5"/>
    <x v="3"/>
    <x v="0"/>
    <x v="0"/>
    <s v="No sabe - No Responde"/>
    <s v="4"/>
    <x v="0"/>
  </r>
  <r>
    <n v="335"/>
    <n v="2019"/>
    <s v="4HCRD"/>
    <s v="1"/>
    <s v="ANDRES"/>
    <s v="ESTEVEN"/>
    <s v="BLANCO"/>
    <s v="MARIN"/>
    <n v="3"/>
    <s v="Tarjeta de Identidad"/>
    <s v="1"/>
    <s v="1072643256"/>
    <s v="01/04/2005"/>
    <d v="2019-08-16T00:00:00"/>
    <n v="14"/>
    <x v="6"/>
    <n v="14"/>
    <x v="4"/>
    <x v="1"/>
    <s v="3"/>
    <x v="1"/>
    <s v="6"/>
    <x v="0"/>
    <s v="13"/>
    <m/>
    <s v="No"/>
    <s v="4"/>
    <x v="4"/>
    <x v="0"/>
    <x v="0"/>
    <s v="No sabe - No Responde"/>
    <s v="3"/>
    <x v="3"/>
  </r>
  <r>
    <n v="336"/>
    <n v="2019"/>
    <s v="4HCRD"/>
    <s v="1"/>
    <s v="ZAYRA"/>
    <s v="LYZETH"/>
    <s v="BLANCO"/>
    <s v="MARIN"/>
    <n v="3"/>
    <s v="Tarjeta de Identidad"/>
    <s v="1"/>
    <s v="1072653467"/>
    <s v="30/07/2007"/>
    <d v="2019-08-16T00:00:00"/>
    <n v="12"/>
    <x v="6"/>
    <n v="12"/>
    <x v="4"/>
    <x v="0"/>
    <s v="3"/>
    <x v="1"/>
    <s v="6"/>
    <x v="0"/>
    <s v="11"/>
    <m/>
    <s v="No"/>
    <s v="4"/>
    <x v="4"/>
    <x v="0"/>
    <x v="0"/>
    <s v="No sabe - No Responde"/>
    <s v="3"/>
    <x v="3"/>
  </r>
  <r>
    <n v="337"/>
    <n v="2019"/>
    <s v="4ZUU7"/>
    <s v="1"/>
    <s v="CELEDONIO"/>
    <m/>
    <s v="CARDENAS"/>
    <s v="NARVAEZ"/>
    <n v="1"/>
    <s v="Cédula de Ciudadanía"/>
    <s v="1"/>
    <s v="1677236"/>
    <s v="16/05/1950"/>
    <d v="2019-08-16T00:00:00"/>
    <n v="69"/>
    <x v="16"/>
    <n v="69"/>
    <x v="2"/>
    <x v="1"/>
    <s v="1"/>
    <x v="0"/>
    <s v="6"/>
    <x v="0"/>
    <s v="28"/>
    <m/>
    <s v="No"/>
    <s v="3"/>
    <x v="0"/>
    <x v="1"/>
    <x v="3"/>
    <s v="No sabe - No Responde"/>
    <s v="4"/>
    <x v="0"/>
  </r>
  <r>
    <n v="338"/>
    <n v="2019"/>
    <s v="4Z5Z1"/>
    <s v="1"/>
    <s v="ANA"/>
    <s v="BEIBA"/>
    <s v="CAÑON"/>
    <s v="CASTRILLON"/>
    <n v="1"/>
    <s v="Cédula de Ciudadanía"/>
    <s v="1"/>
    <s v="28781927"/>
    <s v="05/05/1949"/>
    <d v="2019-08-16T00:00:00"/>
    <n v="70"/>
    <x v="16"/>
    <n v="70"/>
    <x v="2"/>
    <x v="0"/>
    <s v="5"/>
    <x v="5"/>
    <s v="6"/>
    <x v="0"/>
    <s v="4"/>
    <m/>
    <s v="No"/>
    <s v="3"/>
    <x v="0"/>
    <x v="0"/>
    <x v="0"/>
    <s v="No sabe - No Responde"/>
    <s v="4"/>
    <x v="0"/>
  </r>
  <r>
    <n v="339"/>
    <n v="2019"/>
    <s v="4Z5Z1"/>
    <s v="1"/>
    <s v="SANTIAGO"/>
    <m/>
    <s v="RODAS"/>
    <s v="AGUDELO"/>
    <n v="3"/>
    <s v="Tarjeta de Identidad"/>
    <s v="1"/>
    <s v="1110444376"/>
    <s v="23/03/2004"/>
    <d v="2019-08-16T00:00:00"/>
    <n v="15"/>
    <x v="6"/>
    <n v="15"/>
    <x v="4"/>
    <x v="1"/>
    <s v="3"/>
    <x v="1"/>
    <s v="6"/>
    <x v="0"/>
    <s v="4"/>
    <m/>
    <s v="No"/>
    <s v="4"/>
    <x v="4"/>
    <x v="0"/>
    <x v="0"/>
    <s v="No sabe - No Responde"/>
    <s v="7"/>
    <x v="5"/>
  </r>
  <r>
    <n v="340"/>
    <n v="2019"/>
    <s v="4Z5Z1"/>
    <s v="1"/>
    <s v="LUZ"/>
    <s v="ELENA"/>
    <s v="AGUDELO"/>
    <s v="CAÑON"/>
    <n v="1"/>
    <s v="Cédula de Ciudadanía"/>
    <s v="1"/>
    <s v="38287836"/>
    <s v="04/09/1976"/>
    <d v="2019-08-16T00:00:00"/>
    <n v="42"/>
    <x v="1"/>
    <n v="42"/>
    <x v="0"/>
    <x v="1"/>
    <s v="1"/>
    <x v="0"/>
    <s v="6"/>
    <x v="0"/>
    <s v="4"/>
    <m/>
    <s v="No"/>
    <s v="6"/>
    <x v="6"/>
    <x v="0"/>
    <x v="0"/>
    <s v="Auxiliar enfermería - 5132"/>
    <s v="1"/>
    <x v="1"/>
  </r>
  <r>
    <n v="341"/>
    <n v="2019"/>
    <s v="4Z5Z1"/>
    <s v="1"/>
    <s v="CHRISTOPHER"/>
    <m/>
    <s v="RODAS"/>
    <s v="AGUDELO"/>
    <n v="1"/>
    <s v="Cédula de Ciudadanía"/>
    <s v="1"/>
    <s v="1023946931"/>
    <s v="07/11/1995"/>
    <d v="2019-08-16T00:00:00"/>
    <n v="23"/>
    <x v="7"/>
    <n v="23"/>
    <x v="3"/>
    <x v="1"/>
    <s v="3"/>
    <x v="1"/>
    <s v="6"/>
    <x v="0"/>
    <s v="4"/>
    <m/>
    <s v="No"/>
    <s v="5"/>
    <x v="3"/>
    <x v="0"/>
    <x v="0"/>
    <s v="Auxiliar bodega - 4131"/>
    <s v="1"/>
    <x v="1"/>
  </r>
  <r>
    <n v="342"/>
    <n v="2019"/>
    <s v="40L29"/>
    <s v="1"/>
    <s v="JERONIMO"/>
    <m/>
    <s v="VERGARA"/>
    <s v="CUCALON"/>
    <n v="3"/>
    <s v="Tarjeta de Identidad"/>
    <s v="1"/>
    <s v="1072661582"/>
    <s v="30/07/2009"/>
    <d v="2019-08-16T00:00:00"/>
    <n v="10"/>
    <x v="12"/>
    <n v="10"/>
    <x v="5"/>
    <x v="1"/>
    <s v="12"/>
    <x v="2"/>
    <s v="6"/>
    <x v="0"/>
    <s v="9"/>
    <m/>
    <s v="No"/>
    <s v="3"/>
    <x v="0"/>
    <x v="0"/>
    <x v="0"/>
    <s v="No sabe - No Responde"/>
    <s v="9"/>
    <x v="2"/>
  </r>
  <r>
    <n v="343"/>
    <n v="2019"/>
    <s v="40L29"/>
    <s v="1"/>
    <s v="MARIA"/>
    <s v="CENELIA"/>
    <s v="GARCIA"/>
    <s v="HERNANDEZ"/>
    <n v="1"/>
    <s v="Cédula de Ciudadanía"/>
    <s v="1"/>
    <s v="29502901"/>
    <s v="01/03/1960"/>
    <d v="2019-08-16T00:00:00"/>
    <n v="59"/>
    <x v="14"/>
    <n v="59"/>
    <x v="0"/>
    <x v="0"/>
    <s v="1"/>
    <x v="0"/>
    <s v="6"/>
    <x v="0"/>
    <s v="16"/>
    <m/>
    <s v="No"/>
    <s v="3"/>
    <x v="0"/>
    <x v="0"/>
    <x v="0"/>
    <s v="Vendedor comercio al por menor - 5320"/>
    <s v="1"/>
    <x v="1"/>
  </r>
  <r>
    <n v="344"/>
    <n v="2019"/>
    <s v="40L29"/>
    <s v="1"/>
    <s v="SHARON"/>
    <s v="JULIETH"/>
    <s v="CUCALON"/>
    <s v="GARCIA"/>
    <n v="1"/>
    <s v="Cédula de Ciudadanía"/>
    <s v="1"/>
    <s v="1072649978"/>
    <s v="10/11/1988"/>
    <d v="2019-08-16T00:00:00"/>
    <n v="30"/>
    <x v="10"/>
    <n v="30"/>
    <x v="0"/>
    <x v="0"/>
    <s v="3"/>
    <x v="1"/>
    <s v="6"/>
    <x v="0"/>
    <s v="16"/>
    <m/>
    <s v="Si"/>
    <s v="5"/>
    <x v="3"/>
    <x v="0"/>
    <x v="0"/>
    <s v="Vendedor comercio al por menor - 5320"/>
    <s v="1"/>
    <x v="1"/>
  </r>
  <r>
    <n v="345"/>
    <n v="2019"/>
    <s v="45752"/>
    <s v="1"/>
    <s v="KAREN"/>
    <s v="YULIANA"/>
    <s v="SALINAS"/>
    <s v="VALENCIA"/>
    <n v="3"/>
    <s v="Tarjeta de Identidad"/>
    <s v="1"/>
    <s v="1108206455"/>
    <s v="14/11/2005"/>
    <d v="2019-08-16T00:00:00"/>
    <n v="13"/>
    <x v="6"/>
    <n v="13"/>
    <x v="4"/>
    <x v="0"/>
    <s v="3"/>
    <x v="1"/>
    <s v="6"/>
    <x v="0"/>
    <s v="10"/>
    <m/>
    <s v="Si"/>
    <s v="4"/>
    <x v="4"/>
    <x v="0"/>
    <x v="0"/>
    <s v="No sabe - No Responde"/>
    <s v="3"/>
    <x v="3"/>
  </r>
  <r>
    <n v="346"/>
    <n v="2019"/>
    <s v="45752"/>
    <s v="1"/>
    <s v="DANNA"/>
    <s v="VALENTINA"/>
    <s v="MARTINEZ"/>
    <s v="SALINAS"/>
    <n v="4"/>
    <s v="Registro civil/NUIP"/>
    <s v="1"/>
    <s v="1072713219"/>
    <s v="24/02/2015"/>
    <d v="2019-08-16T00:00:00"/>
    <n v="4"/>
    <x v="2"/>
    <n v="4"/>
    <x v="1"/>
    <x v="0"/>
    <s v="3"/>
    <x v="1"/>
    <s v="6"/>
    <x v="0"/>
    <s v="3"/>
    <m/>
    <s v="No"/>
    <s v="2"/>
    <x v="5"/>
    <x v="0"/>
    <x v="0"/>
    <s v="No sabe - No Responde"/>
    <s v="9"/>
    <x v="2"/>
  </r>
  <r>
    <n v="347"/>
    <n v="2019"/>
    <s v="45752"/>
    <s v="1"/>
    <s v="JUAN"/>
    <s v="CARLOS"/>
    <s v="MARTINEZ"/>
    <s v="CASAS"/>
    <n v="1"/>
    <s v="Cédula de Ciudadanía"/>
    <s v="1"/>
    <s v="93300583"/>
    <s v="11/08/1985"/>
    <d v="2019-08-16T00:00:00"/>
    <n v="34"/>
    <x v="3"/>
    <n v="34"/>
    <x v="0"/>
    <x v="1"/>
    <s v="1"/>
    <x v="0"/>
    <s v="6"/>
    <x v="0"/>
    <s v="10"/>
    <m/>
    <s v="No"/>
    <s v="5"/>
    <x v="3"/>
    <x v="0"/>
    <x v="0"/>
    <s v="Vigilante - 9133"/>
    <s v="1"/>
    <x v="1"/>
  </r>
  <r>
    <n v="348"/>
    <n v="2019"/>
    <s v="45752"/>
    <s v="1"/>
    <s v="MIRYAM"/>
    <m/>
    <s v="SALINAS"/>
    <s v="VALENCIA"/>
    <n v="1"/>
    <s v="Cédula de Ciudadanía"/>
    <s v="1"/>
    <s v="1108206104"/>
    <s v="30/01/1985"/>
    <d v="2019-08-16T00:00:00"/>
    <n v="34"/>
    <x v="3"/>
    <n v="34"/>
    <x v="0"/>
    <x v="0"/>
    <s v="2"/>
    <x v="3"/>
    <s v="6"/>
    <x v="0"/>
    <s v="10"/>
    <m/>
    <s v="Si"/>
    <s v="5"/>
    <x v="3"/>
    <x v="0"/>
    <x v="0"/>
    <s v="Vigilante - 9133"/>
    <s v="1"/>
    <x v="1"/>
  </r>
  <r>
    <n v="349"/>
    <n v="2019"/>
    <s v="45752"/>
    <s v="1"/>
    <s v="LAURA"/>
    <s v="SOFIA"/>
    <s v="MARTINEZ"/>
    <s v="SALINAS"/>
    <n v="3"/>
    <s v="Tarjeta de Identidad"/>
    <s v="1"/>
    <s v="1108206734"/>
    <s v="04/09/2008"/>
    <d v="2019-08-16T00:00:00"/>
    <n v="10"/>
    <x v="12"/>
    <n v="10"/>
    <x v="5"/>
    <x v="0"/>
    <s v="3"/>
    <x v="1"/>
    <s v="6"/>
    <x v="0"/>
    <s v="10"/>
    <m/>
    <s v="No"/>
    <s v="3"/>
    <x v="0"/>
    <x v="0"/>
    <x v="0"/>
    <s v="No sabe - No Responde"/>
    <s v="3"/>
    <x v="3"/>
  </r>
  <r>
    <n v="350"/>
    <n v="2019"/>
    <s v="45752"/>
    <s v="1"/>
    <s v="MARIA"/>
    <s v="ISABELLA"/>
    <s v="MARTINEZ"/>
    <s v="SALINAS"/>
    <n v="4"/>
    <s v="Registro civil/NUIP"/>
    <s v="1"/>
    <s v="1072673089"/>
    <s v="25/05/2017"/>
    <d v="2019-08-16T00:00:00"/>
    <n v="2"/>
    <x v="2"/>
    <n v="2"/>
    <x v="1"/>
    <x v="0"/>
    <s v="3"/>
    <x v="1"/>
    <s v="6"/>
    <x v="0"/>
    <s v="1"/>
    <m/>
    <s v="No"/>
    <s v="9"/>
    <x v="2"/>
    <x v="0"/>
    <x v="0"/>
    <s v="No sabe - No Responde"/>
    <s v="9"/>
    <x v="2"/>
  </r>
  <r>
    <n v="351"/>
    <n v="2019"/>
    <s v="4602S"/>
    <s v="1"/>
    <s v="CARLOS"/>
    <s v="ULISES"/>
    <s v="TABARES"/>
    <m/>
    <n v="1"/>
    <s v="Cédula de Ciudadanía"/>
    <s v="1"/>
    <s v="2306312"/>
    <s v="10/01/1941"/>
    <d v="2019-08-16T00:00:00"/>
    <n v="78"/>
    <x v="17"/>
    <n v="78"/>
    <x v="2"/>
    <x v="1"/>
    <s v="1"/>
    <x v="0"/>
    <s v="6"/>
    <x v="0"/>
    <s v="12"/>
    <m/>
    <s v="No"/>
    <s v="3"/>
    <x v="0"/>
    <x v="1"/>
    <x v="2"/>
    <s v="Vendedor ambulante - 5341"/>
    <s v="1"/>
    <x v="1"/>
  </r>
  <r>
    <n v="352"/>
    <n v="2019"/>
    <s v="48DB7"/>
    <s v="1"/>
    <s v="BEATRIZ"/>
    <s v="EUGENIA"/>
    <s v="CALDERON"/>
    <s v="REYES"/>
    <n v="1"/>
    <s v="Cédula de Ciudadanía"/>
    <s v="1"/>
    <s v="46669041"/>
    <s v="08/10/1971"/>
    <d v="2019-08-16T00:00:00"/>
    <n v="47"/>
    <x v="13"/>
    <n v="47"/>
    <x v="0"/>
    <x v="0"/>
    <s v="1"/>
    <x v="0"/>
    <s v="6"/>
    <x v="0"/>
    <s v="9"/>
    <m/>
    <s v="Si"/>
    <s v="6"/>
    <x v="6"/>
    <x v="1"/>
    <x v="3"/>
    <s v="No sabe - No Responde"/>
    <s v="4"/>
    <x v="0"/>
  </r>
  <r>
    <n v="353"/>
    <n v="2019"/>
    <s v="48DB7"/>
    <s v="1"/>
    <s v="penelope"/>
    <m/>
    <s v="ORDOÑEZ"/>
    <s v="CALDERON"/>
    <n v="3"/>
    <s v="Tarjeta de Identidad"/>
    <s v="1"/>
    <s v="1014992895"/>
    <s v="22/07/2009"/>
    <d v="2019-08-16T00:00:00"/>
    <n v="10"/>
    <x v="12"/>
    <n v="10"/>
    <x v="5"/>
    <x v="0"/>
    <s v="3"/>
    <x v="1"/>
    <s v="6"/>
    <x v="0"/>
    <s v="9"/>
    <m/>
    <s v="No"/>
    <s v="3"/>
    <x v="0"/>
    <x v="0"/>
    <x v="0"/>
    <s v="No sabe - No Responde"/>
    <s v="9"/>
    <x v="2"/>
  </r>
  <r>
    <n v="354"/>
    <n v="2019"/>
    <s v="48DB7"/>
    <s v="1"/>
    <s v="JUAN"/>
    <s v="PABLO"/>
    <s v="ORDOÑEZ"/>
    <s v="CALDERON"/>
    <n v="3"/>
    <s v="Tarjeta de Identidad"/>
    <s v="1"/>
    <s v="1014995076"/>
    <s v="28/12/2011"/>
    <d v="2019-08-16T00:00:00"/>
    <n v="7"/>
    <x v="12"/>
    <n v="7"/>
    <x v="5"/>
    <x v="1"/>
    <s v="3"/>
    <x v="1"/>
    <s v="6"/>
    <x v="0"/>
    <s v="7"/>
    <m/>
    <s v="No"/>
    <s v="3"/>
    <x v="0"/>
    <x v="0"/>
    <x v="0"/>
    <s v="No sabe - No Responde"/>
    <s v="9"/>
    <x v="2"/>
  </r>
  <r>
    <n v="355"/>
    <n v="2019"/>
    <s v="48DB7"/>
    <s v="1"/>
    <s v="BEATRIZ"/>
    <s v="CAMILA"/>
    <s v="OLIVAR"/>
    <s v="CALDERON"/>
    <n v="1"/>
    <s v="Cédula de Ciudadanía"/>
    <s v="1"/>
    <s v="98061658637"/>
    <s v="16/06/1998"/>
    <d v="2019-08-16T00:00:00"/>
    <n v="21"/>
    <x v="7"/>
    <n v="21"/>
    <x v="3"/>
    <x v="0"/>
    <s v="3"/>
    <x v="1"/>
    <s v="6"/>
    <x v="0"/>
    <s v="9"/>
    <m/>
    <s v="Si"/>
    <s v="6"/>
    <x v="6"/>
    <x v="0"/>
    <x v="0"/>
    <s v="No sabe - No Responde"/>
    <s v="3"/>
    <x v="3"/>
  </r>
  <r>
    <n v="356"/>
    <n v="2019"/>
    <s v="5BCQR"/>
    <s v="1"/>
    <s v="SARA"/>
    <s v="VALENTINA"/>
    <s v="RODRIGUEZ"/>
    <s v="MONTOYA"/>
    <n v="4"/>
    <s v="Registro civil/NUIP"/>
    <s v="1"/>
    <s v="1072706429"/>
    <s v="28/06/2013"/>
    <d v="2019-08-16T00:00:00"/>
    <n v="6"/>
    <x v="12"/>
    <n v="6"/>
    <x v="5"/>
    <x v="0"/>
    <s v="3"/>
    <x v="1"/>
    <s v="6"/>
    <x v="0"/>
    <s v="5"/>
    <m/>
    <s v="No"/>
    <s v="2"/>
    <x v="5"/>
    <x v="0"/>
    <x v="0"/>
    <s v="No sabe - No Responde"/>
    <s v="9"/>
    <x v="2"/>
  </r>
  <r>
    <n v="357"/>
    <n v="2019"/>
    <s v="5BCQR"/>
    <s v="1"/>
    <s v="DIANA"/>
    <s v="PATRICIA"/>
    <s v="MONTOYA"/>
    <s v="NARANJO"/>
    <n v="1"/>
    <s v="Cédula de Ciudadanía"/>
    <s v="1"/>
    <s v="1036423058"/>
    <s v="15/11/1990"/>
    <d v="2019-08-16T00:00:00"/>
    <n v="28"/>
    <x v="10"/>
    <n v="28"/>
    <x v="3"/>
    <x v="0"/>
    <s v="1"/>
    <x v="0"/>
    <s v="6"/>
    <x v="0"/>
    <s v="10"/>
    <m/>
    <s v="Si"/>
    <s v="5"/>
    <x v="3"/>
    <x v="0"/>
    <x v="0"/>
    <s v="No sabe - No Responde"/>
    <s v="4"/>
    <x v="0"/>
  </r>
  <r>
    <n v="358"/>
    <n v="2019"/>
    <s v="5BCQR"/>
    <s v="1"/>
    <s v="DIANA"/>
    <s v="SOFIA"/>
    <s v="RODRIGUEZ"/>
    <s v="MONTOYA"/>
    <n v="3"/>
    <s v="Tarjeta de Identidad"/>
    <s v="1"/>
    <s v="1072663749"/>
    <s v="26/01/2010"/>
    <d v="2019-08-16T00:00:00"/>
    <n v="9"/>
    <x v="12"/>
    <n v="9"/>
    <x v="5"/>
    <x v="0"/>
    <s v="3"/>
    <x v="1"/>
    <s v="6"/>
    <x v="0"/>
    <s v="9"/>
    <m/>
    <s v="No"/>
    <s v="3"/>
    <x v="0"/>
    <x v="0"/>
    <x v="0"/>
    <s v="No sabe - No Responde"/>
    <s v="9"/>
    <x v="2"/>
  </r>
  <r>
    <n v="359"/>
    <n v="2019"/>
    <s v="51K1E"/>
    <s v="1"/>
    <s v="ALBA"/>
    <s v="MARINA"/>
    <s v="RAMIREZ"/>
    <s v="GONZALEZ"/>
    <n v="1"/>
    <s v="Cédula de Ciudadanía"/>
    <s v="1"/>
    <s v="24836099"/>
    <s v="04/05/1956"/>
    <d v="2019-08-16T00:00:00"/>
    <n v="63"/>
    <x v="0"/>
    <n v="63"/>
    <x v="0"/>
    <x v="0"/>
    <s v="1"/>
    <x v="0"/>
    <s v="6"/>
    <x v="0"/>
    <s v="8"/>
    <m/>
    <s v="No"/>
    <s v="4"/>
    <x v="4"/>
    <x v="0"/>
    <x v="0"/>
    <s v="No sabe - No Responde"/>
    <s v="4"/>
    <x v="0"/>
  </r>
  <r>
    <n v="360"/>
    <n v="2019"/>
    <s v="51K1E"/>
    <s v="1"/>
    <s v="JUAN"/>
    <s v="DAVID"/>
    <s v="CARDONA"/>
    <s v="ARREDONDO"/>
    <n v="1"/>
    <s v="Cédula de Ciudadanía"/>
    <s v="1"/>
    <s v="1072669950"/>
    <s v="27/07/1998"/>
    <d v="2019-08-16T00:00:00"/>
    <n v="21"/>
    <x v="7"/>
    <n v="21"/>
    <x v="3"/>
    <x v="1"/>
    <s v="12"/>
    <x v="2"/>
    <s v="6"/>
    <x v="0"/>
    <s v="8"/>
    <m/>
    <s v="No"/>
    <s v="1"/>
    <x v="1"/>
    <x v="1"/>
    <x v="2"/>
    <s v="No sabe - No Responde"/>
    <s v="5"/>
    <x v="6"/>
  </r>
  <r>
    <n v="361"/>
    <n v="2019"/>
    <s v="514W2"/>
    <s v="1"/>
    <s v="ALEIDA"/>
    <m/>
    <s v="ALVAREZ"/>
    <s v="ESCARRAGA"/>
    <n v="1"/>
    <s v="Cédula de Ciudadanía"/>
    <s v="1"/>
    <s v="35478282"/>
    <s v="11/03/1965"/>
    <d v="2019-08-16T00:00:00"/>
    <n v="54"/>
    <x v="11"/>
    <n v="54"/>
    <x v="0"/>
    <x v="0"/>
    <s v="1"/>
    <x v="0"/>
    <s v="6"/>
    <x v="0"/>
    <s v="15"/>
    <m/>
    <s v="No"/>
    <s v="3"/>
    <x v="0"/>
    <x v="0"/>
    <x v="0"/>
    <s v="Operario agrícola explotación agrícola - 6111"/>
    <s v="1"/>
    <x v="1"/>
  </r>
  <r>
    <n v="362"/>
    <n v="2019"/>
    <s v="514W2"/>
    <s v="1"/>
    <s v="SANDRA"/>
    <s v="BIBIANA"/>
    <s v="ALVAREZ"/>
    <s v="ALVAREZ"/>
    <n v="1"/>
    <s v="Cédula de Ciudadanía"/>
    <s v="1"/>
    <s v="1072658881"/>
    <s v="14/12/1990"/>
    <d v="2019-08-16T00:00:00"/>
    <n v="28"/>
    <x v="10"/>
    <n v="28"/>
    <x v="3"/>
    <x v="0"/>
    <s v="3"/>
    <x v="1"/>
    <s v="6"/>
    <x v="0"/>
    <s v="15"/>
    <m/>
    <s v="Si"/>
    <s v="5"/>
    <x v="3"/>
    <x v="0"/>
    <x v="0"/>
    <s v="Operario agrícola explotación agrícola - 6111"/>
    <s v="1"/>
    <x v="1"/>
  </r>
  <r>
    <n v="363"/>
    <n v="2019"/>
    <s v="52CM6"/>
    <s v="1"/>
    <s v="LUISA"/>
    <s v="FERNANDA"/>
    <s v="CLAVIJO"/>
    <s v="BERMUDEZ"/>
    <n v="1"/>
    <s v="Cédula de Ciudadanía"/>
    <s v="1"/>
    <s v="1007165725"/>
    <s v="29/01/1997"/>
    <d v="2019-08-16T00:00:00"/>
    <n v="22"/>
    <x v="7"/>
    <n v="22"/>
    <x v="3"/>
    <x v="0"/>
    <s v="1"/>
    <x v="0"/>
    <s v="6"/>
    <x v="0"/>
    <s v="11"/>
    <m/>
    <s v="Si"/>
    <s v="5"/>
    <x v="3"/>
    <x v="0"/>
    <x v="0"/>
    <s v="No sabe - No Responde"/>
    <s v="4"/>
    <x v="0"/>
  </r>
  <r>
    <n v="364"/>
    <n v="2019"/>
    <s v="53764"/>
    <s v="1"/>
    <s v="DAVID"/>
    <s v="EMANUEL"/>
    <s v="HOLGUIN"/>
    <s v="BENITEZ"/>
    <n v="4"/>
    <s v="Registro civil/NUIP"/>
    <s v="1"/>
    <s v="1039478427"/>
    <s v="03/04/2012"/>
    <d v="2019-08-16T00:00:00"/>
    <n v="7"/>
    <x v="12"/>
    <n v="7"/>
    <x v="5"/>
    <x v="1"/>
    <s v="3"/>
    <x v="1"/>
    <s v="6"/>
    <x v="0"/>
    <s v="2"/>
    <m/>
    <s v="No"/>
    <s v="3"/>
    <x v="0"/>
    <x v="0"/>
    <x v="0"/>
    <s v="No sabe - No Responde"/>
    <s v="9"/>
    <x v="2"/>
  </r>
  <r>
    <n v="365"/>
    <n v="2019"/>
    <s v="53764"/>
    <s v="1"/>
    <s v="YEISON"/>
    <s v="ALEXANDER"/>
    <s v="CANO"/>
    <s v="BENITEZ"/>
    <n v="3"/>
    <s v="Tarjeta de Identidad"/>
    <s v="1"/>
    <s v="1011591195"/>
    <s v="03/01/2006"/>
    <d v="2019-08-16T00:00:00"/>
    <n v="13"/>
    <x v="6"/>
    <n v="13"/>
    <x v="4"/>
    <x v="1"/>
    <s v="3"/>
    <x v="1"/>
    <s v="6"/>
    <x v="0"/>
    <s v="2"/>
    <m/>
    <s v="No"/>
    <s v="4"/>
    <x v="4"/>
    <x v="0"/>
    <x v="0"/>
    <s v="No sabe - No Responde"/>
    <s v="3"/>
    <x v="3"/>
  </r>
  <r>
    <n v="366"/>
    <n v="2019"/>
    <s v="53764"/>
    <s v="1"/>
    <s v="NURI"/>
    <s v="ALBANI"/>
    <s v="BENITEZ"/>
    <s v="CARTAGENA"/>
    <n v="1"/>
    <s v="Cédula de Ciudadanía"/>
    <s v="1"/>
    <s v="1022093684"/>
    <s v="11/05/1988"/>
    <d v="2019-08-16T00:00:00"/>
    <n v="31"/>
    <x v="3"/>
    <n v="31"/>
    <x v="0"/>
    <x v="0"/>
    <s v="1"/>
    <x v="0"/>
    <s v="6"/>
    <x v="0"/>
    <s v="2"/>
    <m/>
    <s v="Si"/>
    <s v="3"/>
    <x v="0"/>
    <x v="0"/>
    <x v="0"/>
    <s v="Aseador doméstico - 9210"/>
    <s v="1"/>
    <x v="1"/>
  </r>
  <r>
    <n v="367"/>
    <n v="2019"/>
    <s v="53764"/>
    <s v="1"/>
    <s v="BRAHIAN"/>
    <s v="ANTONIO"/>
    <s v="HOLGUIN"/>
    <s v="BENITEZ"/>
    <n v="3"/>
    <s v="Tarjeta de Identidad"/>
    <s v="1"/>
    <s v="1039477747"/>
    <s v="06/08/2009"/>
    <d v="2019-08-16T00:00:00"/>
    <n v="10"/>
    <x v="12"/>
    <n v="10"/>
    <x v="5"/>
    <x v="1"/>
    <s v="3"/>
    <x v="1"/>
    <s v="6"/>
    <x v="0"/>
    <s v="2"/>
    <m/>
    <s v="No"/>
    <s v="3"/>
    <x v="0"/>
    <x v="0"/>
    <x v="0"/>
    <s v="No sabe - No Responde"/>
    <s v="9"/>
    <x v="2"/>
  </r>
  <r>
    <n v="368"/>
    <n v="2019"/>
    <s v="56CR4"/>
    <s v="1"/>
    <s v="KAREN"/>
    <s v="JULIETH"/>
    <s v="CASTRO"/>
    <s v="URREA"/>
    <n v="1"/>
    <s v="Cédula de Ciudadanía"/>
    <s v="1"/>
    <s v="1072671164"/>
    <s v="13/11/1998"/>
    <d v="2019-08-16T00:00:00"/>
    <n v="20"/>
    <x v="5"/>
    <n v="20"/>
    <x v="3"/>
    <x v="0"/>
    <s v="3"/>
    <x v="1"/>
    <s v="6"/>
    <x v="0"/>
    <s v="10"/>
    <m/>
    <s v="Si"/>
    <s v="5"/>
    <x v="3"/>
    <x v="0"/>
    <x v="0"/>
    <s v="No sabe - No Responde"/>
    <s v="2"/>
    <x v="4"/>
  </r>
  <r>
    <n v="369"/>
    <n v="2019"/>
    <s v="56CR4"/>
    <s v="1"/>
    <s v="JOSE"/>
    <s v="JOAQUIN"/>
    <s v="CASTRO"/>
    <s v="ROMERO"/>
    <n v="1"/>
    <s v="Cédula de Ciudadanía"/>
    <s v="1"/>
    <s v="6031903"/>
    <s v="11/10/1976"/>
    <d v="2019-08-16T00:00:00"/>
    <n v="42"/>
    <x v="1"/>
    <n v="42"/>
    <x v="0"/>
    <x v="1"/>
    <s v="1"/>
    <x v="0"/>
    <s v="6"/>
    <x v="0"/>
    <s v="10"/>
    <m/>
    <s v="No"/>
    <s v="5"/>
    <x v="3"/>
    <x v="0"/>
    <x v="0"/>
    <s v="Vigilante - 9133"/>
    <s v="1"/>
    <x v="1"/>
  </r>
  <r>
    <n v="370"/>
    <n v="2019"/>
    <s v="56CR4"/>
    <s v="1"/>
    <s v="GLEIDYS"/>
    <s v="MARIANA"/>
    <s v="CASTRO"/>
    <s v="URREA"/>
    <n v="3"/>
    <s v="Tarjeta de Identidad"/>
    <s v="1"/>
    <s v="1104774391"/>
    <s v="05/10/2005"/>
    <d v="2019-08-16T00:00:00"/>
    <n v="13"/>
    <x v="6"/>
    <n v="13"/>
    <x v="4"/>
    <x v="0"/>
    <s v="3"/>
    <x v="1"/>
    <s v="6"/>
    <x v="0"/>
    <s v="10"/>
    <m/>
    <s v="Si"/>
    <s v="4"/>
    <x v="4"/>
    <x v="0"/>
    <x v="0"/>
    <s v="No sabe - No Responde"/>
    <s v="3"/>
    <x v="3"/>
  </r>
  <r>
    <n v="371"/>
    <n v="2019"/>
    <s v="56CR4"/>
    <s v="1"/>
    <s v="CLAUDIA"/>
    <s v="MARITZA"/>
    <s v="URREA"/>
    <s v="SERRANO"/>
    <n v="1"/>
    <s v="Cédula de Ciudadanía"/>
    <s v="1"/>
    <s v="28995514"/>
    <s v="17/10/1980"/>
    <d v="2019-08-16T00:00:00"/>
    <n v="38"/>
    <x v="8"/>
    <n v="38"/>
    <x v="0"/>
    <x v="0"/>
    <s v="2"/>
    <x v="3"/>
    <s v="6"/>
    <x v="0"/>
    <s v="10"/>
    <m/>
    <s v="Si"/>
    <s v="5"/>
    <x v="3"/>
    <x v="0"/>
    <x v="0"/>
    <s v="No sabe - No Responde"/>
    <s v="2"/>
    <x v="4"/>
  </r>
  <r>
    <n v="372"/>
    <n v="2019"/>
    <s v="589M2"/>
    <s v="1"/>
    <s v="ANDRES"/>
    <s v="FELIPE"/>
    <s v="MAHECHA"/>
    <s v="LOZADA"/>
    <n v="4"/>
    <s v="Registro civil/NUIP"/>
    <s v="1"/>
    <s v="1029566337"/>
    <s v="04/05/2013"/>
    <d v="2019-08-16T00:00:00"/>
    <n v="6"/>
    <x v="12"/>
    <n v="6"/>
    <x v="5"/>
    <x v="1"/>
    <s v="3"/>
    <x v="1"/>
    <s v="6"/>
    <x v="0"/>
    <s v="5"/>
    <m/>
    <s v="No"/>
    <s v="1"/>
    <x v="1"/>
    <x v="1"/>
    <x v="3"/>
    <s v="No sabe - No Responde"/>
    <s v="9"/>
    <x v="2"/>
  </r>
  <r>
    <n v="373"/>
    <n v="2019"/>
    <s v="589M2"/>
    <s v="1"/>
    <s v="MATIAS"/>
    <m/>
    <s v="MAHECHA"/>
    <s v="nido"/>
    <n v="4"/>
    <s v="Registro civil/NUIP"/>
    <s v="1"/>
    <s v="1072717890"/>
    <s v="13/05/2016"/>
    <d v="2019-08-16T00:00:00"/>
    <n v="3"/>
    <x v="2"/>
    <n v="3"/>
    <x v="1"/>
    <x v="1"/>
    <s v="3"/>
    <x v="1"/>
    <s v="6"/>
    <x v="0"/>
    <s v="2"/>
    <m/>
    <s v="No"/>
    <s v="9"/>
    <x v="2"/>
    <x v="0"/>
    <x v="0"/>
    <s v="No sabe - No Responde"/>
    <s v="9"/>
    <x v="2"/>
  </r>
  <r>
    <n v="374"/>
    <n v="2019"/>
    <s v="589M2"/>
    <s v="1"/>
    <s v="YEFERSON"/>
    <m/>
    <s v="MAHECHA"/>
    <s v="ALONSO"/>
    <n v="1"/>
    <s v="Cédula de Ciudadanía"/>
    <s v="1"/>
    <s v="1119215108"/>
    <s v="13/11/1992"/>
    <d v="2019-08-16T00:00:00"/>
    <n v="26"/>
    <x v="10"/>
    <n v="26"/>
    <x v="3"/>
    <x v="1"/>
    <s v="1"/>
    <x v="0"/>
    <s v="6"/>
    <x v="0"/>
    <s v="6"/>
    <m/>
    <s v="No"/>
    <s v="5"/>
    <x v="3"/>
    <x v="0"/>
    <x v="0"/>
    <s v="Vigilante - 9133"/>
    <s v="1"/>
    <x v="1"/>
  </r>
  <r>
    <n v="375"/>
    <n v="2019"/>
    <s v="6LT48"/>
    <s v="1"/>
    <s v="JOSE"/>
    <s v="LUIS"/>
    <s v="MARCILIA"/>
    <s v="VELASQUEZ"/>
    <n v="1"/>
    <s v="Cédula de Ciudadanía"/>
    <s v="1"/>
    <s v="1102810632"/>
    <s v="04/07/1969"/>
    <d v="2019-08-16T00:00:00"/>
    <n v="50"/>
    <x v="13"/>
    <n v="50"/>
    <x v="0"/>
    <x v="1"/>
    <s v="1"/>
    <x v="0"/>
    <s v="1"/>
    <x v="2"/>
    <s v="10"/>
    <m/>
    <s v="No"/>
    <s v="4"/>
    <x v="4"/>
    <x v="1"/>
    <x v="3"/>
    <s v="Vendedor ambulante - 5341"/>
    <s v="1"/>
    <x v="1"/>
  </r>
  <r>
    <n v="376"/>
    <n v="2019"/>
    <s v="6LT48"/>
    <s v="1"/>
    <s v="SARA"/>
    <s v="SOFIA"/>
    <s v="MARCILIA"/>
    <s v="ALVAREZ"/>
    <n v="3"/>
    <s v="Tarjeta de Identidad"/>
    <s v="1"/>
    <s v="1031542156"/>
    <s v="28/09/2008"/>
    <d v="2019-08-16T00:00:00"/>
    <n v="10"/>
    <x v="12"/>
    <n v="10"/>
    <x v="5"/>
    <x v="0"/>
    <s v="3"/>
    <x v="1"/>
    <s v="6"/>
    <x v="0"/>
    <s v="10"/>
    <m/>
    <s v="No"/>
    <s v="3"/>
    <x v="0"/>
    <x v="0"/>
    <x v="0"/>
    <s v="No sabe - No Responde"/>
    <s v="3"/>
    <x v="3"/>
  </r>
  <r>
    <n v="377"/>
    <n v="2019"/>
    <s v="6LT48"/>
    <s v="1"/>
    <s v="LUISA"/>
    <s v="FERNANDA"/>
    <s v="MARCILIA"/>
    <s v="ALVAREZ"/>
    <n v="4"/>
    <s v="Registro civil/NUIP"/>
    <s v="1"/>
    <s v="1072713115"/>
    <s v="23/01/2015"/>
    <d v="2019-08-16T00:00:00"/>
    <n v="4"/>
    <x v="2"/>
    <n v="4"/>
    <x v="1"/>
    <x v="0"/>
    <s v="3"/>
    <x v="1"/>
    <s v="6"/>
    <x v="0"/>
    <s v="4"/>
    <m/>
    <s v="No"/>
    <s v="2"/>
    <x v="5"/>
    <x v="0"/>
    <x v="0"/>
    <s v="No sabe - No Responde"/>
    <s v="9"/>
    <x v="2"/>
  </r>
  <r>
    <n v="378"/>
    <n v="2019"/>
    <s v="6MXC3"/>
    <s v="1"/>
    <s v="JENIFER"/>
    <s v="JULIANA"/>
    <s v="PEÑA"/>
    <s v="MOLINA"/>
    <n v="3"/>
    <s v="Tarjeta de Identidad"/>
    <s v="1"/>
    <s v="1072661633"/>
    <s v="19/07/2009"/>
    <d v="2019-08-16T00:00:00"/>
    <n v="10"/>
    <x v="12"/>
    <n v="10"/>
    <x v="5"/>
    <x v="0"/>
    <s v="3"/>
    <x v="1"/>
    <s v="6"/>
    <x v="0"/>
    <s v="9"/>
    <m/>
    <s v="No"/>
    <s v="4"/>
    <x v="4"/>
    <x v="0"/>
    <x v="0"/>
    <s v="No sabe - No Responde"/>
    <s v="9"/>
    <x v="2"/>
  </r>
  <r>
    <n v="379"/>
    <n v="2019"/>
    <s v="6MXC3"/>
    <s v="1"/>
    <s v="SANDRA"/>
    <s v="PATRICIA"/>
    <s v="MOLINA"/>
    <s v="ALARCON"/>
    <n v="1"/>
    <s v="Cédula de Ciudadanía"/>
    <s v="1"/>
    <s v="20444883"/>
    <s v="05/04/1977"/>
    <d v="2019-08-16T00:00:00"/>
    <n v="42"/>
    <x v="1"/>
    <n v="42"/>
    <x v="0"/>
    <x v="0"/>
    <s v="1"/>
    <x v="0"/>
    <s v="6"/>
    <x v="0"/>
    <s v="9"/>
    <m/>
    <s v="Si"/>
    <s v="5"/>
    <x v="3"/>
    <x v="0"/>
    <x v="0"/>
    <s v="Gerente general empresa privada servicios de aseo - 1211"/>
    <s v="1"/>
    <x v="1"/>
  </r>
  <r>
    <n v="380"/>
    <n v="2019"/>
    <s v="6MXC3"/>
    <s v="1"/>
    <s v="DAYANA"/>
    <s v="LISED"/>
    <s v="MOLINA"/>
    <s v="ALARCON"/>
    <n v="3"/>
    <s v="Tarjeta de Identidad"/>
    <s v="1"/>
    <s v="1072641186"/>
    <s v="17/06/2004"/>
    <d v="2019-08-16T00:00:00"/>
    <n v="15"/>
    <x v="6"/>
    <n v="15"/>
    <x v="4"/>
    <x v="0"/>
    <s v="3"/>
    <x v="1"/>
    <s v="6"/>
    <x v="0"/>
    <s v="9"/>
    <m/>
    <s v="Si"/>
    <s v="3"/>
    <x v="0"/>
    <x v="0"/>
    <x v="0"/>
    <s v="No sabe - No Responde"/>
    <s v="3"/>
    <x v="3"/>
  </r>
  <r>
    <n v="381"/>
    <n v="2019"/>
    <s v="6Y157"/>
    <s v="1"/>
    <s v="CLAUDIA"/>
    <s v="PATRICIA"/>
    <s v="FORERO"/>
    <s v="MUÑOZ"/>
    <n v="1"/>
    <s v="Cédula de Ciudadanía"/>
    <s v="1"/>
    <s v="1072667514"/>
    <s v="06/11/1992"/>
    <d v="2019-08-16T00:00:00"/>
    <n v="26"/>
    <x v="10"/>
    <n v="26"/>
    <x v="3"/>
    <x v="0"/>
    <s v="1"/>
    <x v="0"/>
    <s v="6"/>
    <x v="0"/>
    <s v="10"/>
    <m/>
    <s v="Si"/>
    <s v="6"/>
    <x v="6"/>
    <x v="0"/>
    <x v="0"/>
    <s v="Operario agrícola explotación agrícola - 6111"/>
    <s v="1"/>
    <x v="1"/>
  </r>
  <r>
    <n v="382"/>
    <n v="2019"/>
    <s v="6ZCGZ"/>
    <s v="1"/>
    <s v="JASMIN"/>
    <s v="DAYANA"/>
    <s v="RIOS"/>
    <s v="CONTRERAS"/>
    <n v="4"/>
    <s v="Registro civil/NUIP"/>
    <s v="1"/>
    <s v="1189715253"/>
    <s v="18/04/2013"/>
    <d v="2019-08-16T00:00:00"/>
    <n v="6"/>
    <x v="12"/>
    <n v="6"/>
    <x v="5"/>
    <x v="0"/>
    <s v="3"/>
    <x v="1"/>
    <s v="6"/>
    <x v="0"/>
    <s v="5"/>
    <m/>
    <s v="No"/>
    <s v="2"/>
    <x v="5"/>
    <x v="0"/>
    <x v="0"/>
    <s v="No sabe - No Responde"/>
    <s v="9"/>
    <x v="2"/>
  </r>
  <r>
    <n v="383"/>
    <n v="2019"/>
    <s v="6ZCGZ"/>
    <s v="1"/>
    <s v="LEIDY"/>
    <s v="GINETH"/>
    <s v="CONTRERAS"/>
    <s v="GUEVARA"/>
    <n v="1"/>
    <s v="Cédula de Ciudadanía"/>
    <s v="1"/>
    <s v="1111199046"/>
    <s v="05/04/1992"/>
    <d v="2019-08-16T00:00:00"/>
    <n v="27"/>
    <x v="10"/>
    <n v="27"/>
    <x v="3"/>
    <x v="0"/>
    <s v="1"/>
    <x v="0"/>
    <s v="6"/>
    <x v="0"/>
    <s v="5"/>
    <m/>
    <s v="Si"/>
    <s v="5"/>
    <x v="3"/>
    <x v="0"/>
    <x v="0"/>
    <s v="No sabe - No Responde"/>
    <s v="4"/>
    <x v="0"/>
  </r>
  <r>
    <n v="384"/>
    <n v="2019"/>
    <s v="6ZCGZ"/>
    <s v="1"/>
    <s v="WILLIAM"/>
    <s v="STIVEN"/>
    <s v="RIOS"/>
    <s v="CONTRERAS"/>
    <n v="4"/>
    <s v="Registro civil/NUIP"/>
    <s v="1"/>
    <s v="1073486867"/>
    <s v="29/08/2018"/>
    <d v="2019-08-16T00:00:00"/>
    <n v="0"/>
    <x v="2"/>
    <n v="0"/>
    <x v="1"/>
    <x v="1"/>
    <s v="3"/>
    <x v="1"/>
    <s v="6"/>
    <x v="0"/>
    <s v="0"/>
    <m/>
    <s v="No"/>
    <s v="9"/>
    <x v="2"/>
    <x v="0"/>
    <x v="0"/>
    <s v="No sabe - No Responde"/>
    <s v="9"/>
    <x v="2"/>
  </r>
  <r>
    <n v="385"/>
    <n v="2019"/>
    <s v="6ZCGZ"/>
    <s v="1"/>
    <s v="WILLIAN"/>
    <s v="ABEL"/>
    <s v="RIOS"/>
    <s v="FLOREZ"/>
    <n v="1"/>
    <s v="Cédula de Ciudadanía"/>
    <s v="1"/>
    <s v="1111195338"/>
    <s v="25/05/1988"/>
    <d v="2019-08-16T00:00:00"/>
    <n v="31"/>
    <x v="3"/>
    <n v="31"/>
    <x v="0"/>
    <x v="1"/>
    <s v="2"/>
    <x v="3"/>
    <s v="6"/>
    <x v="0"/>
    <s v="5"/>
    <m/>
    <s v="No"/>
    <s v="6"/>
    <x v="6"/>
    <x v="0"/>
    <x v="0"/>
    <s v="Operario agrícola floricultura - 6113"/>
    <s v="1"/>
    <x v="1"/>
  </r>
  <r>
    <n v="386"/>
    <n v="2019"/>
    <s v="62U8J"/>
    <s v="1"/>
    <s v="CRISTOBAL"/>
    <m/>
    <s v="LOZADA"/>
    <s v="CARDENAS"/>
    <n v="1"/>
    <s v="Cédula de Ciudadanía"/>
    <s v="1"/>
    <s v="2994499"/>
    <s v="30/05/1954"/>
    <d v="2019-08-16T00:00:00"/>
    <n v="65"/>
    <x v="0"/>
    <n v="65"/>
    <x v="0"/>
    <x v="1"/>
    <s v="1"/>
    <x v="0"/>
    <s v="6"/>
    <x v="0"/>
    <s v="1"/>
    <m/>
    <s v="No"/>
    <s v="5"/>
    <x v="3"/>
    <x v="1"/>
    <x v="3"/>
    <s v="No sabe - No Responde"/>
    <s v="2"/>
    <x v="4"/>
  </r>
  <r>
    <n v="387"/>
    <n v="2019"/>
    <s v="68P7N"/>
    <s v="1"/>
    <s v="CLAUDIA"/>
    <s v="MARCELA"/>
    <s v="ROJAS"/>
    <s v="BUSTAMANTE"/>
    <n v="1"/>
    <s v="Cédula de Ciudadanía"/>
    <s v="1"/>
    <s v="1115913697"/>
    <s v="17/11/1991"/>
    <d v="2019-08-16T00:00:00"/>
    <n v="27"/>
    <x v="10"/>
    <n v="27"/>
    <x v="3"/>
    <x v="0"/>
    <s v="1"/>
    <x v="0"/>
    <s v="6"/>
    <x v="0"/>
    <s v="3"/>
    <m/>
    <s v="Si"/>
    <s v="5"/>
    <x v="3"/>
    <x v="0"/>
    <x v="0"/>
    <s v="No sabe - No Responde"/>
    <s v="4"/>
    <x v="0"/>
  </r>
  <r>
    <n v="388"/>
    <n v="2019"/>
    <s v="68P7N"/>
    <s v="1"/>
    <s v="JOSE"/>
    <s v="MIGUEL"/>
    <s v="HINCAPIE"/>
    <s v="ROJAS"/>
    <n v="3"/>
    <s v="Tarjeta de Identidad"/>
    <s v="1"/>
    <s v="1020449268"/>
    <s v="11/08/2010"/>
    <d v="2019-08-16T00:00:00"/>
    <n v="9"/>
    <x v="12"/>
    <n v="9"/>
    <x v="5"/>
    <x v="1"/>
    <s v="3"/>
    <x v="1"/>
    <s v="6"/>
    <x v="0"/>
    <s v="3"/>
    <m/>
    <s v="No"/>
    <s v="3"/>
    <x v="0"/>
    <x v="0"/>
    <x v="0"/>
    <s v="No sabe - No Responde"/>
    <s v="9"/>
    <x v="2"/>
  </r>
  <r>
    <n v="389"/>
    <n v="2019"/>
    <s v="7GMR2"/>
    <s v="1"/>
    <s v="LUDY"/>
    <s v="YANETH"/>
    <s v="GUTIERREZ"/>
    <s v="MONROY"/>
    <n v="1"/>
    <s v="Cédula de Ciudadanía"/>
    <s v="1"/>
    <s v="1057582962"/>
    <s v="24/01/1990"/>
    <d v="2019-08-16T00:00:00"/>
    <n v="29"/>
    <x v="10"/>
    <n v="29"/>
    <x v="3"/>
    <x v="0"/>
    <s v="1"/>
    <x v="0"/>
    <s v="6"/>
    <x v="0"/>
    <s v="12"/>
    <m/>
    <s v="Si"/>
    <s v="5"/>
    <x v="3"/>
    <x v="0"/>
    <x v="0"/>
    <s v="Guardia seguridad - 9133"/>
    <s v="1"/>
    <x v="1"/>
  </r>
  <r>
    <n v="390"/>
    <n v="2019"/>
    <s v="7R0M7"/>
    <s v="1"/>
    <s v="ELIANA"/>
    <s v="KARINA"/>
    <s v="GUARNIZO"/>
    <s v="DIAZ"/>
    <n v="1"/>
    <s v="Cédula de Ciudadanía"/>
    <s v="1"/>
    <s v="1108831874"/>
    <s v="29/06/1991"/>
    <d v="2019-08-16T00:00:00"/>
    <n v="28"/>
    <x v="10"/>
    <n v="28"/>
    <x v="3"/>
    <x v="0"/>
    <s v="1"/>
    <x v="0"/>
    <s v="6"/>
    <x v="0"/>
    <s v="11"/>
    <m/>
    <s v="Si"/>
    <s v="5"/>
    <x v="3"/>
    <x v="0"/>
    <x v="0"/>
    <s v="No sabe - No Responde"/>
    <s v="4"/>
    <x v="0"/>
  </r>
  <r>
    <n v="391"/>
    <n v="2019"/>
    <s v="7R0M7"/>
    <s v="1"/>
    <s v="JULIAN"/>
    <s v="LEONARDO"/>
    <s v="PAEZ"/>
    <s v="GUARNIZO"/>
    <n v="4"/>
    <s v="Registro civil/NUIP"/>
    <s v="1"/>
    <s v="1072676139"/>
    <s v="27/07/2018"/>
    <d v="2019-08-16T00:00:00"/>
    <n v="1"/>
    <x v="2"/>
    <n v="1"/>
    <x v="1"/>
    <x v="1"/>
    <s v="3"/>
    <x v="1"/>
    <s v="6"/>
    <x v="0"/>
    <s v="0"/>
    <m/>
    <s v="No"/>
    <s v="9"/>
    <x v="2"/>
    <x v="0"/>
    <x v="0"/>
    <s v="No sabe - No Responde"/>
    <s v="9"/>
    <x v="2"/>
  </r>
  <r>
    <n v="392"/>
    <n v="2019"/>
    <s v="7R0M7"/>
    <s v="1"/>
    <s v="NICOLAS"/>
    <s v="ESTEBAN"/>
    <s v="PAEZ"/>
    <s v="GUARNIZO"/>
    <n v="3"/>
    <s v="Tarjeta de Identidad"/>
    <s v="1"/>
    <s v="1072659339"/>
    <s v="28/01/2009"/>
    <d v="2019-08-16T00:00:00"/>
    <n v="10"/>
    <x v="12"/>
    <n v="10"/>
    <x v="5"/>
    <x v="1"/>
    <s v="3"/>
    <x v="1"/>
    <s v="6"/>
    <x v="0"/>
    <s v="10"/>
    <m/>
    <s v="No"/>
    <s v="3"/>
    <x v="0"/>
    <x v="0"/>
    <x v="0"/>
    <s v="No sabe - No Responde"/>
    <s v="3"/>
    <x v="3"/>
  </r>
  <r>
    <n v="393"/>
    <n v="2019"/>
    <s v="7S5EU"/>
    <s v="1"/>
    <s v="KEVIN"/>
    <s v="MATEO"/>
    <s v="GONZALEZ"/>
    <s v="BAQUERO"/>
    <n v="3"/>
    <s v="Tarjeta de Identidad"/>
    <s v="2"/>
    <s v="1003739748"/>
    <s v="04/12/2002"/>
    <d v="2019-08-16T00:00:00"/>
    <n v="16"/>
    <x v="5"/>
    <n v="16"/>
    <x v="4"/>
    <x v="1"/>
    <s v="3"/>
    <x v="1"/>
    <s v="6"/>
    <x v="0"/>
    <s v="16"/>
    <m/>
    <s v="No"/>
    <s v="5"/>
    <x v="3"/>
    <x v="0"/>
    <x v="0"/>
    <s v="No sabe - No Responde"/>
    <s v="3"/>
    <x v="3"/>
  </r>
  <r>
    <n v="394"/>
    <n v="2019"/>
    <s v="7S5EU"/>
    <s v="1"/>
    <s v="BLANCA"/>
    <s v="MERY"/>
    <s v="BAQUERO"/>
    <s v="HORTUA"/>
    <n v="1"/>
    <s v="Cédula de Ciudadanía"/>
    <s v="1"/>
    <s v="20475997"/>
    <s v="07/01/1966"/>
    <d v="2019-08-16T00:00:00"/>
    <n v="53"/>
    <x v="11"/>
    <n v="53"/>
    <x v="0"/>
    <x v="0"/>
    <s v="1"/>
    <x v="0"/>
    <s v="6"/>
    <x v="0"/>
    <s v="22"/>
    <m/>
    <s v="No"/>
    <s v="6"/>
    <x v="6"/>
    <x v="0"/>
    <x v="0"/>
    <s v="No sabe - No Responde"/>
    <s v="2"/>
    <x v="4"/>
  </r>
  <r>
    <n v="395"/>
    <n v="2019"/>
    <s v="7S5EU"/>
    <s v="1"/>
    <s v="JULIAN"/>
    <m/>
    <s v="REGALADO"/>
    <s v="BAQUERO"/>
    <n v="1"/>
    <s v="Cédula de Ciudadanía"/>
    <s v="2"/>
    <s v="1072701237"/>
    <s v="14/12/1993"/>
    <d v="2019-08-16T00:00:00"/>
    <n v="25"/>
    <x v="7"/>
    <n v="25"/>
    <x v="3"/>
    <x v="1"/>
    <s v="3"/>
    <x v="1"/>
    <s v="6"/>
    <x v="0"/>
    <s v="22"/>
    <m/>
    <s v="No"/>
    <s v="5"/>
    <x v="3"/>
    <x v="0"/>
    <x v="0"/>
    <s v="Barbero - 5141"/>
    <s v="1"/>
    <x v="1"/>
  </r>
  <r>
    <n v="396"/>
    <n v="2019"/>
    <s v="7XVET"/>
    <s v="1"/>
    <s v="LEVITH"/>
    <m/>
    <s v="SUESCUN"/>
    <s v="SANCHEZ"/>
    <n v="1"/>
    <s v="Cédula de Ciudadanía"/>
    <s v="1"/>
    <s v="1065911143"/>
    <s v="28/07/1997"/>
    <d v="2019-08-16T00:00:00"/>
    <n v="22"/>
    <x v="7"/>
    <n v="22"/>
    <x v="3"/>
    <x v="1"/>
    <s v="1"/>
    <x v="0"/>
    <s v="5"/>
    <x v="1"/>
    <s v="1"/>
    <m/>
    <s v="No"/>
    <s v="3"/>
    <x v="0"/>
    <x v="0"/>
    <x v="0"/>
    <s v="oficios va"/>
    <s v="1"/>
    <x v="1"/>
  </r>
  <r>
    <n v="397"/>
    <n v="2019"/>
    <s v="7Y43W"/>
    <s v="1"/>
    <s v="ANA"/>
    <s v="CECILIA"/>
    <s v="ACHURY"/>
    <s v="BELTRAN"/>
    <n v="1"/>
    <s v="Cédula de Ciudadanía"/>
    <s v="1"/>
    <s v="20669971"/>
    <s v="06/06/1956"/>
    <d v="2019-08-16T00:00:00"/>
    <n v="63"/>
    <x v="0"/>
    <n v="63"/>
    <x v="0"/>
    <x v="0"/>
    <s v="3"/>
    <x v="1"/>
    <s v="6"/>
    <x v="0"/>
    <s v="19"/>
    <m/>
    <s v="No"/>
    <s v="1"/>
    <x v="1"/>
    <x v="1"/>
    <x v="4"/>
    <s v="No sabe - No Responde"/>
    <s v="2"/>
    <x v="4"/>
  </r>
  <r>
    <n v="398"/>
    <n v="2019"/>
    <s v="7Y43W"/>
    <s v="1"/>
    <s v="CONCEPCION"/>
    <m/>
    <s v="BELTRAN"/>
    <s v="DE ACHURY"/>
    <n v="1"/>
    <s v="Cédula de Ciudadanía"/>
    <s v="1"/>
    <s v="20669684"/>
    <s v="26/05/1924"/>
    <d v="2019-08-16T00:00:00"/>
    <n v="95"/>
    <x v="15"/>
    <n v="95"/>
    <x v="2"/>
    <x v="0"/>
    <s v="1"/>
    <x v="0"/>
    <s v="6"/>
    <x v="0"/>
    <s v="19"/>
    <m/>
    <s v="No"/>
    <s v="1"/>
    <x v="1"/>
    <x v="1"/>
    <x v="4"/>
    <s v="No sabe - No Responde"/>
    <s v="5"/>
    <x v="6"/>
  </r>
  <r>
    <n v="399"/>
    <n v="2019"/>
    <s v="7114R"/>
    <s v="1"/>
    <s v="GERMAN"/>
    <s v="ALBEIN"/>
    <s v="PINO"/>
    <s v="CUCHUMBE"/>
    <n v="1"/>
    <s v="Cédula de Ciudadanía"/>
    <s v="2"/>
    <s v="1082774168"/>
    <s v="07/06/1990"/>
    <d v="2019-08-16T00:00:00"/>
    <n v="29"/>
    <x v="10"/>
    <n v="29"/>
    <x v="3"/>
    <x v="1"/>
    <s v="2"/>
    <x v="3"/>
    <s v="6"/>
    <x v="0"/>
    <s v="00"/>
    <m/>
    <s v="No"/>
    <s v="3"/>
    <x v="0"/>
    <x v="0"/>
    <x v="0"/>
    <s v="Agricultor cultivador - 1261"/>
    <s v="1"/>
    <x v="1"/>
  </r>
  <r>
    <n v="400"/>
    <n v="2019"/>
    <s v="74DN4"/>
    <s v="1"/>
    <s v="ELIZABETH"/>
    <m/>
    <s v="URDA"/>
    <s v="LOPEZ"/>
    <n v="4"/>
    <s v="Registro civil/NUIP"/>
    <s v="1"/>
    <s v="1072708452"/>
    <s v="30/09/2013"/>
    <d v="2019-08-16T00:00:00"/>
    <n v="5"/>
    <x v="2"/>
    <n v="5"/>
    <x v="1"/>
    <x v="0"/>
    <s v="3"/>
    <x v="1"/>
    <s v="6"/>
    <x v="0"/>
    <s v="5"/>
    <m/>
    <s v="No"/>
    <s v="2"/>
    <x v="5"/>
    <x v="0"/>
    <x v="0"/>
    <s v="No sabe - No Responde"/>
    <s v="9"/>
    <x v="2"/>
  </r>
  <r>
    <n v="401"/>
    <n v="2019"/>
    <s v="74DN4"/>
    <s v="1"/>
    <s v="THIAGO"/>
    <s v="SANTO"/>
    <s v="URDA"/>
    <s v="LOPEZ"/>
    <n v="4"/>
    <s v="Registro civil/NUIP"/>
    <s v="1"/>
    <s v="1072672306"/>
    <s v="12/03/2017"/>
    <d v="2019-08-16T00:00:00"/>
    <n v="2"/>
    <x v="2"/>
    <n v="2"/>
    <x v="1"/>
    <x v="1"/>
    <s v="3"/>
    <x v="1"/>
    <s v="6"/>
    <x v="0"/>
    <s v="1"/>
    <m/>
    <s v="No"/>
    <s v="9"/>
    <x v="2"/>
    <x v="0"/>
    <x v="0"/>
    <s v="No sabe - No Responde"/>
    <s v="9"/>
    <x v="2"/>
  </r>
  <r>
    <n v="402"/>
    <n v="2019"/>
    <s v="74DN4"/>
    <s v="1"/>
    <s v="LEYDI"/>
    <s v="MARCELA"/>
    <s v="LOPEZ"/>
    <s v="SOTO"/>
    <n v="1"/>
    <s v="Cédula de Ciudadanía"/>
    <s v="1"/>
    <s v="1072704753"/>
    <s v="02/11/1994"/>
    <d v="2019-08-16T00:00:00"/>
    <n v="24"/>
    <x v="7"/>
    <n v="24"/>
    <x v="3"/>
    <x v="0"/>
    <s v="1"/>
    <x v="0"/>
    <s v="6"/>
    <x v="0"/>
    <s v="7"/>
    <m/>
    <s v="Si"/>
    <s v="5"/>
    <x v="3"/>
    <x v="0"/>
    <x v="0"/>
    <s v="No sabe - No Responde"/>
    <s v="4"/>
    <x v="0"/>
  </r>
  <r>
    <n v="403"/>
    <n v="2019"/>
    <s v="74EY2"/>
    <s v="1"/>
    <s v="GISSELL"/>
    <s v="DANIELA"/>
    <s v="CUELLAR"/>
    <s v="DEVIA"/>
    <n v="4"/>
    <s v="Registro civil/NUIP"/>
    <s v="1"/>
    <s v="1018484849"/>
    <s v="23/04/2014"/>
    <d v="2019-08-16T00:00:00"/>
    <n v="5"/>
    <x v="2"/>
    <n v="5"/>
    <x v="1"/>
    <x v="0"/>
    <s v="3"/>
    <x v="1"/>
    <s v="6"/>
    <x v="0"/>
    <s v="4"/>
    <m/>
    <s v="No"/>
    <s v="2"/>
    <x v="5"/>
    <x v="0"/>
    <x v="0"/>
    <s v="No sabe - No Responde"/>
    <s v="9"/>
    <x v="2"/>
  </r>
  <r>
    <n v="404"/>
    <n v="2019"/>
    <s v="74EY2"/>
    <s v="1"/>
    <s v="VALENTINA"/>
    <m/>
    <s v="CORREA"/>
    <s v="DEVIA"/>
    <n v="4"/>
    <s v="Registro civil/NUIP"/>
    <s v="1"/>
    <s v="1028884115"/>
    <s v="11/05/2007"/>
    <d v="2019-08-16T00:00:00"/>
    <n v="12"/>
    <x v="6"/>
    <n v="12"/>
    <x v="4"/>
    <x v="0"/>
    <s v="3"/>
    <x v="1"/>
    <s v="6"/>
    <x v="0"/>
    <s v="4"/>
    <m/>
    <s v="No"/>
    <s v="4"/>
    <x v="4"/>
    <x v="0"/>
    <x v="0"/>
    <s v="No sabe - No Responde"/>
    <s v="3"/>
    <x v="3"/>
  </r>
  <r>
    <n v="405"/>
    <n v="2019"/>
    <s v="74EY2"/>
    <s v="1"/>
    <s v="LUCENIDE"/>
    <m/>
    <s v="DEVIA"/>
    <s v="PRADA"/>
    <n v="1"/>
    <s v="Cédula de Ciudadanía"/>
    <s v="1"/>
    <s v="53891694"/>
    <s v="30/12/1982"/>
    <d v="2019-08-16T00:00:00"/>
    <n v="36"/>
    <x v="8"/>
    <n v="36"/>
    <x v="0"/>
    <x v="0"/>
    <s v="1"/>
    <x v="0"/>
    <s v="6"/>
    <x v="0"/>
    <s v="4"/>
    <m/>
    <s v="Si"/>
    <s v="5"/>
    <x v="3"/>
    <x v="0"/>
    <x v="0"/>
    <s v="oficios va"/>
    <s v="1"/>
    <x v="1"/>
  </r>
  <r>
    <n v="406"/>
    <n v="2019"/>
    <s v="75Y07"/>
    <s v="1"/>
    <s v="WILDER"/>
    <m/>
    <s v="ACHURY"/>
    <m/>
    <n v="1"/>
    <s v="Cédula de Ciudadanía"/>
    <s v="1"/>
    <s v="1072645455"/>
    <s v="10/11/1987"/>
    <d v="2019-08-16T00:00:00"/>
    <n v="31"/>
    <x v="3"/>
    <n v="31"/>
    <x v="0"/>
    <x v="1"/>
    <s v="1"/>
    <x v="0"/>
    <s v="6"/>
    <x v="0"/>
    <s v="18"/>
    <m/>
    <s v="No"/>
    <s v="5"/>
    <x v="3"/>
    <x v="0"/>
    <x v="0"/>
    <s v="Obrero construcción - 9313"/>
    <s v="1"/>
    <x v="1"/>
  </r>
  <r>
    <n v="407"/>
    <n v="2019"/>
    <s v="762J6"/>
    <s v="1"/>
    <s v="JOSE"/>
    <s v="FILADELFO"/>
    <s v="VASQUEZ"/>
    <m/>
    <n v="1"/>
    <s v="Cédula de Ciudadanía"/>
    <s v="2"/>
    <s v="3079145"/>
    <s v="20/07/1964"/>
    <d v="2019-08-16T00:00:00"/>
    <n v="55"/>
    <x v="11"/>
    <n v="55"/>
    <x v="0"/>
    <x v="1"/>
    <s v="1"/>
    <x v="0"/>
    <s v="6"/>
    <x v="0"/>
    <s v="18"/>
    <m/>
    <s v="No"/>
    <s v="1"/>
    <x v="1"/>
    <x v="0"/>
    <x v="0"/>
    <s v="Operario agrícola floricultura - 6113"/>
    <s v="1"/>
    <x v="1"/>
  </r>
  <r>
    <n v="408"/>
    <n v="2019"/>
    <s v="762J6"/>
    <s v="1"/>
    <s v="DEIVY"/>
    <s v="ALEXANDER"/>
    <s v="CARRILLO"/>
    <s v="VASQUEZ"/>
    <n v="3"/>
    <s v="Tarjeta de Identidad"/>
    <s v="1"/>
    <s v="1118197349"/>
    <s v="22/01/2010"/>
    <d v="2019-08-16T00:00:00"/>
    <n v="9"/>
    <x v="12"/>
    <n v="9"/>
    <x v="5"/>
    <x v="1"/>
    <s v="12"/>
    <x v="2"/>
    <s v="6"/>
    <x v="0"/>
    <s v="9"/>
    <m/>
    <s v="No"/>
    <s v="3"/>
    <x v="0"/>
    <x v="0"/>
    <x v="0"/>
    <s v="No sabe - No Responde"/>
    <s v="9"/>
    <x v="2"/>
  </r>
  <r>
    <n v="409"/>
    <n v="2019"/>
    <s v="762J6"/>
    <s v="1"/>
    <s v="MILDREX"/>
    <s v="NADELANIA"/>
    <s v="VASQUEZ"/>
    <s v="TRIANA"/>
    <n v="1"/>
    <s v="Cédula de Ciudadanía"/>
    <s v="1"/>
    <s v="1118197225"/>
    <s v="02/11/1991"/>
    <d v="2019-08-16T00:00:00"/>
    <n v="27"/>
    <x v="10"/>
    <n v="27"/>
    <x v="3"/>
    <x v="0"/>
    <s v="3"/>
    <x v="1"/>
    <s v="6"/>
    <x v="0"/>
    <s v="18"/>
    <m/>
    <s v="Si"/>
    <s v="1"/>
    <x v="1"/>
    <x v="0"/>
    <x v="0"/>
    <s v="Obrero empaque - 9322"/>
    <s v="1"/>
    <x v="1"/>
  </r>
  <r>
    <n v="410"/>
    <n v="2019"/>
    <s v="762J6"/>
    <s v="1"/>
    <s v="ELKIN"/>
    <m/>
    <s v="VASQUEZ"/>
    <s v="TRIANA"/>
    <n v="1"/>
    <s v="Cédula de Ciudadanía"/>
    <s v="2"/>
    <s v="1072704088"/>
    <s v="02/10/1994"/>
    <d v="2019-08-16T00:00:00"/>
    <n v="24"/>
    <x v="7"/>
    <n v="24"/>
    <x v="3"/>
    <x v="1"/>
    <s v="3"/>
    <x v="1"/>
    <s v="6"/>
    <x v="0"/>
    <s v="18"/>
    <m/>
    <s v="No"/>
    <s v="1"/>
    <x v="1"/>
    <x v="0"/>
    <x v="0"/>
    <s v="Jardinero parques - 6113"/>
    <s v="1"/>
    <x v="1"/>
  </r>
  <r>
    <n v="411"/>
    <n v="2019"/>
    <s v="762J6"/>
    <s v="1"/>
    <s v="ANGEL"/>
    <s v="DAVID"/>
    <s v="RODRIGUEZ"/>
    <s v="VASQUEZ"/>
    <n v="4"/>
    <s v="Registro civil/NUIP"/>
    <s v="2"/>
    <s v="1145227329"/>
    <s v="05/08/2017"/>
    <d v="2019-08-16T00:00:00"/>
    <n v="2"/>
    <x v="2"/>
    <n v="2"/>
    <x v="1"/>
    <x v="1"/>
    <s v="12"/>
    <x v="2"/>
    <s v="6"/>
    <x v="0"/>
    <s v="1"/>
    <m/>
    <s v="No"/>
    <s v="9"/>
    <x v="2"/>
    <x v="0"/>
    <x v="0"/>
    <s v="No sabe - No Responde"/>
    <s v="9"/>
    <x v="2"/>
  </r>
  <r>
    <n v="412"/>
    <n v="2019"/>
    <s v="762J6"/>
    <s v="1"/>
    <s v="YEIMY"/>
    <s v="MILEXCIS"/>
    <s v="VASQUEZ"/>
    <s v="TRIANA"/>
    <n v="1"/>
    <s v="Cédula de Ciudadanía"/>
    <s v="2"/>
    <s v="1003479096"/>
    <s v="19/02/1997"/>
    <d v="2019-08-16T00:00:00"/>
    <n v="22"/>
    <x v="7"/>
    <n v="22"/>
    <x v="3"/>
    <x v="0"/>
    <s v="3"/>
    <x v="1"/>
    <s v="6"/>
    <x v="0"/>
    <s v="18"/>
    <m/>
    <s v="Si"/>
    <s v="1"/>
    <x v="1"/>
    <x v="0"/>
    <x v="0"/>
    <s v="Obrero empaque - 9322"/>
    <s v="1"/>
    <x v="1"/>
  </r>
  <r>
    <n v="413"/>
    <n v="2019"/>
    <s v="762J6"/>
    <s v="1"/>
    <s v="DEYANIRE"/>
    <m/>
    <s v="TRIANA"/>
    <m/>
    <n v="1"/>
    <s v="Cédula de Ciudadanía"/>
    <s v="1"/>
    <s v="20700164"/>
    <s v="07/05/1970"/>
    <d v="2019-08-16T00:00:00"/>
    <n v="49"/>
    <x v="13"/>
    <n v="49"/>
    <x v="0"/>
    <x v="0"/>
    <s v="2"/>
    <x v="3"/>
    <s v="6"/>
    <x v="0"/>
    <s v="18"/>
    <m/>
    <s v="Si"/>
    <s v="1"/>
    <x v="1"/>
    <x v="0"/>
    <x v="0"/>
    <s v="Operario agrícola floricultura - 6113"/>
    <s v="1"/>
    <x v="1"/>
  </r>
  <r>
    <n v="414"/>
    <n v="2019"/>
    <s v="762J6"/>
    <s v="2"/>
    <s v="MARIA"/>
    <s v="JOSE"/>
    <s v="CARRILLO"/>
    <s v="VASQUEZ"/>
    <n v="4"/>
    <s v="Registro civil/NUIP"/>
    <s v="1"/>
    <s v="1072714891"/>
    <s v="07/08/2015"/>
    <d v="2019-08-16T00:00:00"/>
    <n v="4"/>
    <x v="2"/>
    <n v="4"/>
    <x v="1"/>
    <x v="0"/>
    <s v="12"/>
    <x v="2"/>
    <s v="6"/>
    <x v="0"/>
    <m/>
    <m/>
    <s v="No"/>
    <s v="2"/>
    <x v="5"/>
    <x v="0"/>
    <x v="0"/>
    <s v="No sabe - No Responde"/>
    <s v="9"/>
    <x v="2"/>
  </r>
  <r>
    <n v="415"/>
    <n v="2019"/>
    <s v="8B8O2"/>
    <s v="2"/>
    <s v="ALBA"/>
    <s v="NERY"/>
    <s v="LINARES"/>
    <s v="MARTINEZ"/>
    <n v="1"/>
    <s v="Cédula de Ciudadanía"/>
    <s v="1"/>
    <s v="1123204848"/>
    <s v="27/05/1985"/>
    <d v="2019-08-16T00:00:00"/>
    <n v="34"/>
    <x v="3"/>
    <n v="34"/>
    <x v="0"/>
    <x v="0"/>
    <s v="2"/>
    <x v="3"/>
    <s v="6"/>
    <x v="0"/>
    <m/>
    <m/>
    <s v="Si"/>
    <s v="4"/>
    <x v="4"/>
    <x v="0"/>
    <x v="0"/>
    <s v="No sabe - No Responde"/>
    <s v="1"/>
    <x v="1"/>
  </r>
  <r>
    <n v="416"/>
    <n v="2019"/>
    <s v="8B8O2"/>
    <s v="1"/>
    <s v="MAIKEL"/>
    <s v="ALESEY"/>
    <s v="MENESES"/>
    <s v="LINARES"/>
    <n v="3"/>
    <s v="Tarjeta de Identidad"/>
    <s v="1"/>
    <s v="1006948014"/>
    <s v="01/11/2001"/>
    <d v="2019-08-16T00:00:00"/>
    <n v="17"/>
    <x v="5"/>
    <n v="17"/>
    <x v="4"/>
    <x v="1"/>
    <s v="3"/>
    <x v="1"/>
    <s v="6"/>
    <x v="0"/>
    <s v="3"/>
    <m/>
    <s v="No"/>
    <s v="4"/>
    <x v="4"/>
    <x v="0"/>
    <x v="0"/>
    <s v="No sabe - No Responde"/>
    <s v="2"/>
    <x v="4"/>
  </r>
  <r>
    <n v="417"/>
    <n v="2019"/>
    <s v="8B8O2"/>
    <s v="1"/>
    <s v="EULER"/>
    <s v="ALESEY"/>
    <s v="MENESES"/>
    <s v="BECERRA"/>
    <n v="1"/>
    <s v="Cédula de Ciudadanía"/>
    <s v="1"/>
    <s v="10593785"/>
    <s v="08/07/1979"/>
    <d v="2019-08-16T00:00:00"/>
    <n v="40"/>
    <x v="8"/>
    <n v="40"/>
    <x v="0"/>
    <x v="1"/>
    <s v="1"/>
    <x v="0"/>
    <s v="6"/>
    <x v="0"/>
    <s v="3"/>
    <m/>
    <s v="No"/>
    <s v="3"/>
    <x v="0"/>
    <x v="0"/>
    <x v="0"/>
    <s v="Jornalero agrícola - 6211"/>
    <s v="1"/>
    <x v="1"/>
  </r>
  <r>
    <n v="418"/>
    <n v="2019"/>
    <s v="8G131"/>
    <s v="1"/>
    <s v="KEVIN"/>
    <m/>
    <s v="OME"/>
    <s v="TRUJILLO"/>
    <n v="4"/>
    <s v="Registro civil/NUIP"/>
    <s v="1"/>
    <s v="1077088307"/>
    <s v="25/08/2013"/>
    <d v="2019-08-16T00:00:00"/>
    <n v="5"/>
    <x v="2"/>
    <n v="5"/>
    <x v="1"/>
    <x v="1"/>
    <s v="3"/>
    <x v="1"/>
    <s v="6"/>
    <x v="0"/>
    <s v="2"/>
    <m/>
    <s v="No"/>
    <s v="2"/>
    <x v="5"/>
    <x v="0"/>
    <x v="0"/>
    <s v="No sabe - No Responde"/>
    <s v="9"/>
    <x v="2"/>
  </r>
  <r>
    <n v="419"/>
    <n v="2019"/>
    <s v="8G131"/>
    <s v="1"/>
    <s v="ELENA"/>
    <s v="CECILIA"/>
    <s v="TRUJILLO"/>
    <s v="SALAS"/>
    <n v="1"/>
    <s v="Cédula de Ciudadanía"/>
    <s v="1"/>
    <s v="1075242210"/>
    <s v="18/02/1990"/>
    <d v="2019-08-16T00:00:00"/>
    <n v="29"/>
    <x v="10"/>
    <n v="29"/>
    <x v="3"/>
    <x v="0"/>
    <s v="1"/>
    <x v="0"/>
    <s v="6"/>
    <x v="0"/>
    <s v="2"/>
    <m/>
    <s v="Si"/>
    <s v="5"/>
    <x v="3"/>
    <x v="0"/>
    <x v="0"/>
    <s v="No sabe - No Responde"/>
    <s v="4"/>
    <x v="0"/>
  </r>
  <r>
    <n v="420"/>
    <n v="2019"/>
    <s v="8TA32"/>
    <s v="1"/>
    <s v="SULLY"/>
    <s v="ANGELA"/>
    <s v="BURBANO"/>
    <s v="GAITAN"/>
    <n v="1"/>
    <s v="Cédula de Ciudadanía"/>
    <s v="1"/>
    <s v="1072660840"/>
    <s v="13/06/1991"/>
    <d v="2019-08-16T00:00:00"/>
    <n v="28"/>
    <x v="10"/>
    <n v="28"/>
    <x v="3"/>
    <x v="0"/>
    <s v="1"/>
    <x v="0"/>
    <s v="6"/>
    <x v="0"/>
    <s v="00"/>
    <m/>
    <s v="Si"/>
    <s v="1"/>
    <x v="1"/>
    <x v="0"/>
    <x v="0"/>
    <s v="seguridad"/>
    <s v="1"/>
    <x v="1"/>
  </r>
  <r>
    <n v="421"/>
    <n v="2019"/>
    <s v="8TA32"/>
    <s v="1"/>
    <s v="MARIA"/>
    <s v="ANTONIA"/>
    <s v="BURBANO"/>
    <s v="GAITAN"/>
    <n v="4"/>
    <s v="Registro civil/NUIP"/>
    <s v="1"/>
    <s v="1028445149"/>
    <s v="04/09/2015"/>
    <d v="2019-08-16T00:00:00"/>
    <n v="3"/>
    <x v="2"/>
    <n v="3"/>
    <x v="1"/>
    <x v="0"/>
    <s v="3"/>
    <x v="1"/>
    <s v="6"/>
    <x v="0"/>
    <s v="00"/>
    <m/>
    <s v="No"/>
    <s v="2"/>
    <x v="5"/>
    <x v="0"/>
    <x v="0"/>
    <s v="No sabe - No Responde"/>
    <s v="9"/>
    <x v="2"/>
  </r>
  <r>
    <n v="422"/>
    <n v="2019"/>
    <s v="8X3H3"/>
    <s v="1"/>
    <s v="LILIBETH"/>
    <m/>
    <s v="BARROS"/>
    <s v="CASTILLO"/>
    <n v="1"/>
    <s v="Cédula de Ciudadanía"/>
    <s v="1"/>
    <s v="27024824"/>
    <s v="07/07/1979"/>
    <d v="2019-08-16T00:00:00"/>
    <n v="40"/>
    <x v="8"/>
    <n v="40"/>
    <x v="0"/>
    <x v="0"/>
    <s v="1"/>
    <x v="0"/>
    <s v="1"/>
    <x v="2"/>
    <s v="4"/>
    <m/>
    <s v="Si"/>
    <s v="6"/>
    <x v="6"/>
    <x v="0"/>
    <x v="0"/>
    <s v="No sabe - No Responde"/>
    <s v="2"/>
    <x v="4"/>
  </r>
  <r>
    <n v="423"/>
    <n v="2019"/>
    <s v="8Y82P"/>
    <s v="1"/>
    <s v="DEIVY"/>
    <s v="SANTIAGO"/>
    <s v="GOMEZ"/>
    <s v="ROMAN"/>
    <n v="1"/>
    <s v="Cédula de Ciudadanía"/>
    <s v="1"/>
    <s v="1101207498"/>
    <s v="25/07/1994"/>
    <d v="2019-08-16T00:00:00"/>
    <n v="25"/>
    <x v="7"/>
    <n v="25"/>
    <x v="3"/>
    <x v="1"/>
    <s v="1"/>
    <x v="0"/>
    <s v="1"/>
    <x v="2"/>
    <s v="2"/>
    <m/>
    <s v="No"/>
    <s v="5"/>
    <x v="3"/>
    <x v="0"/>
    <x v="0"/>
    <s v="No sabe - No Responde"/>
    <s v="2"/>
    <x v="4"/>
  </r>
  <r>
    <n v="424"/>
    <n v="2019"/>
    <s v="832SE"/>
    <s v="1"/>
    <s v="JIMENA"/>
    <s v="CAROLINA"/>
    <s v="VASQUEZ"/>
    <s v="TRIANA"/>
    <n v="1"/>
    <s v="Cédula de Ciudadanía"/>
    <s v="1"/>
    <s v="1072652574"/>
    <s v="24/05/1989"/>
    <d v="2019-08-16T00:00:00"/>
    <n v="30"/>
    <x v="10"/>
    <n v="30"/>
    <x v="0"/>
    <x v="0"/>
    <s v="1"/>
    <x v="0"/>
    <s v="6"/>
    <x v="0"/>
    <s v="18"/>
    <m/>
    <s v="Si"/>
    <s v="6"/>
    <x v="6"/>
    <x v="0"/>
    <x v="0"/>
    <s v="auxiliar"/>
    <s v="1"/>
    <x v="1"/>
  </r>
  <r>
    <n v="425"/>
    <n v="2019"/>
    <s v="832SE"/>
    <s v="1"/>
    <s v="DARLEY"/>
    <s v="SANTIAGO"/>
    <s v="BLANCO"/>
    <s v="VASQUEZ"/>
    <n v="3"/>
    <s v="Tarjeta de Identidad"/>
    <s v="1"/>
    <s v="1073482507"/>
    <s v="19/06/2008"/>
    <d v="2019-08-16T00:00:00"/>
    <n v="11"/>
    <x v="6"/>
    <n v="11"/>
    <x v="5"/>
    <x v="1"/>
    <s v="3"/>
    <x v="1"/>
    <s v="6"/>
    <x v="0"/>
    <s v="10"/>
    <m/>
    <s v="No"/>
    <s v="3"/>
    <x v="0"/>
    <x v="0"/>
    <x v="0"/>
    <s v="No sabe - No Responde"/>
    <s v="3"/>
    <x v="3"/>
  </r>
  <r>
    <n v="426"/>
    <n v="2019"/>
    <s v="840SF"/>
    <s v="1"/>
    <s v="JULIO"/>
    <s v="ANDRES"/>
    <s v="GARCIA"/>
    <s v="MEDINA"/>
    <n v="3"/>
    <s v="Tarjeta de Identidad"/>
    <s v="1"/>
    <s v="1072649185"/>
    <s v="01/09/2006"/>
    <d v="2019-08-16T00:00:00"/>
    <n v="12"/>
    <x v="6"/>
    <n v="12"/>
    <x v="4"/>
    <x v="1"/>
    <s v="3"/>
    <x v="1"/>
    <s v="6"/>
    <x v="0"/>
    <s v="12"/>
    <m/>
    <s v="No"/>
    <s v="4"/>
    <x v="4"/>
    <x v="0"/>
    <x v="0"/>
    <s v="No sabe - No Responde"/>
    <s v="3"/>
    <x v="3"/>
  </r>
  <r>
    <n v="427"/>
    <n v="2019"/>
    <s v="840SF"/>
    <s v="1"/>
    <s v="SILVIA"/>
    <s v="YASMIN"/>
    <s v="GARCIA"/>
    <s v="MEDINA"/>
    <n v="1"/>
    <s v="Cédula de Ciudadanía"/>
    <s v="1"/>
    <s v="1007166350"/>
    <s v="10/12/1999"/>
    <d v="2019-08-16T00:00:00"/>
    <n v="19"/>
    <x v="5"/>
    <n v="19"/>
    <x v="3"/>
    <x v="0"/>
    <s v="3"/>
    <x v="1"/>
    <s v="6"/>
    <x v="0"/>
    <s v="16"/>
    <m/>
    <s v="Si"/>
    <s v="5"/>
    <x v="3"/>
    <x v="0"/>
    <x v="0"/>
    <s v="Operario soldadura - 7312"/>
    <s v="1"/>
    <x v="1"/>
  </r>
  <r>
    <n v="428"/>
    <n v="2019"/>
    <s v="840SF"/>
    <s v="1"/>
    <s v="YANURI"/>
    <m/>
    <s v="MEDINA"/>
    <s v="DIAZ"/>
    <n v="1"/>
    <s v="Cédula de Ciudadanía"/>
    <s v="1"/>
    <s v="65799293"/>
    <s v="11/03/1972"/>
    <d v="2019-08-16T00:00:00"/>
    <n v="47"/>
    <x v="13"/>
    <n v="47"/>
    <x v="0"/>
    <x v="0"/>
    <s v="2"/>
    <x v="3"/>
    <s v="6"/>
    <x v="0"/>
    <s v="16"/>
    <m/>
    <s v="Si"/>
    <s v="4"/>
    <x v="4"/>
    <x v="0"/>
    <x v="0"/>
    <s v="No sabe - No Responde"/>
    <s v="2"/>
    <x v="4"/>
  </r>
  <r>
    <n v="429"/>
    <n v="2019"/>
    <s v="840SF"/>
    <s v="1"/>
    <s v="JULIO"/>
    <s v="CESAR"/>
    <s v="GARCIA"/>
    <m/>
    <n v="1"/>
    <s v="Cédula de Ciudadanía"/>
    <s v="1"/>
    <s v="5874176"/>
    <s v="13/10/1971"/>
    <d v="2019-08-16T00:00:00"/>
    <n v="47"/>
    <x v="13"/>
    <n v="47"/>
    <x v="0"/>
    <x v="1"/>
    <s v="1"/>
    <x v="0"/>
    <s v="6"/>
    <x v="0"/>
    <s v="16"/>
    <m/>
    <s v="No"/>
    <s v="3"/>
    <x v="0"/>
    <x v="0"/>
    <x v="0"/>
    <s v="No sabe - No Responde"/>
    <s v="2"/>
    <x v="4"/>
  </r>
  <r>
    <n v="430"/>
    <n v="2019"/>
    <s v="86AJ2"/>
    <s v="1"/>
    <s v="SHARON"/>
    <s v="VALERIA"/>
    <s v="SOLANO"/>
    <s v="DELGADO"/>
    <n v="3"/>
    <s v="Tarjeta de Identidad"/>
    <s v="1"/>
    <s v="1019049041"/>
    <s v="03/07/2008"/>
    <d v="2019-08-16T00:00:00"/>
    <n v="11"/>
    <x v="6"/>
    <n v="11"/>
    <x v="5"/>
    <x v="0"/>
    <s v="3"/>
    <x v="1"/>
    <s v="6"/>
    <x v="0"/>
    <s v="10"/>
    <m/>
    <s v="No"/>
    <s v="3"/>
    <x v="0"/>
    <x v="0"/>
    <x v="0"/>
    <s v="No sabe - No Responde"/>
    <s v="3"/>
    <x v="3"/>
  </r>
  <r>
    <n v="431"/>
    <n v="2019"/>
    <s v="86AJ2"/>
    <s v="1"/>
    <s v="HEIDY"/>
    <s v="CONSTANZA"/>
    <s v="DELGADO"/>
    <s v="HOYOS"/>
    <n v="1"/>
    <s v="Cédula de Ciudadanía"/>
    <s v="1"/>
    <s v="53911615"/>
    <s v="20/04/1985"/>
    <d v="2019-08-16T00:00:00"/>
    <n v="34"/>
    <x v="3"/>
    <n v="34"/>
    <x v="0"/>
    <x v="0"/>
    <s v="1"/>
    <x v="0"/>
    <s v="6"/>
    <x v="0"/>
    <s v="18"/>
    <m/>
    <s v="Si"/>
    <s v="1"/>
    <x v="1"/>
    <x v="0"/>
    <x v="0"/>
    <s v="Auxiliar servicios generales aseo y cafetería - 9221"/>
    <s v="1"/>
    <x v="1"/>
  </r>
  <r>
    <n v="432"/>
    <n v="2019"/>
    <s v="86AJ2"/>
    <s v="1"/>
    <s v="JUAN"/>
    <s v="JOSE"/>
    <s v="SOLANO"/>
    <s v="DELGADO"/>
    <n v="3"/>
    <s v="Tarjeta de Identidad"/>
    <s v="1"/>
    <s v="1072648595"/>
    <s v="03/08/2006"/>
    <d v="2019-08-16T00:00:00"/>
    <n v="13"/>
    <x v="6"/>
    <n v="13"/>
    <x v="4"/>
    <x v="1"/>
    <s v="3"/>
    <x v="1"/>
    <s v="6"/>
    <x v="0"/>
    <s v="12"/>
    <m/>
    <s v="No"/>
    <s v="4"/>
    <x v="4"/>
    <x v="0"/>
    <x v="0"/>
    <s v="No sabe - No Responde"/>
    <s v="3"/>
    <x v="3"/>
  </r>
  <r>
    <n v="433"/>
    <n v="2019"/>
    <s v="86ZMW"/>
    <s v="1"/>
    <s v="JENNY"/>
    <s v="KAROLINA"/>
    <s v="BELTRAN"/>
    <s v="ORTIZ"/>
    <n v="1"/>
    <s v="Cédula de Ciudadanía"/>
    <s v="1"/>
    <s v="1122116539"/>
    <s v="09/04/1999"/>
    <d v="2019-08-16T00:00:00"/>
    <n v="20"/>
    <x v="5"/>
    <n v="20"/>
    <x v="3"/>
    <x v="0"/>
    <s v="1"/>
    <x v="0"/>
    <s v="6"/>
    <x v="0"/>
    <s v="4"/>
    <m/>
    <s v="Si"/>
    <s v="5"/>
    <x v="3"/>
    <x v="0"/>
    <x v="0"/>
    <s v="Doméstica - 9210"/>
    <s v="1"/>
    <x v="1"/>
  </r>
  <r>
    <n v="434"/>
    <n v="2019"/>
    <s v="88258"/>
    <s v="1"/>
    <s v="JHON"/>
    <s v="STIVEN"/>
    <s v="JARAMILLO"/>
    <s v="FLOREZ"/>
    <n v="3"/>
    <s v="Tarjeta de Identidad"/>
    <s v="1"/>
    <s v="1014739648"/>
    <s v="12/06/2007"/>
    <d v="2019-08-16T00:00:00"/>
    <n v="12"/>
    <x v="6"/>
    <n v="12"/>
    <x v="4"/>
    <x v="1"/>
    <s v="3"/>
    <x v="1"/>
    <s v="6"/>
    <x v="0"/>
    <s v="8"/>
    <m/>
    <s v="No"/>
    <s v="4"/>
    <x v="4"/>
    <x v="0"/>
    <x v="0"/>
    <s v="No sabe - No Responde"/>
    <s v="3"/>
    <x v="3"/>
  </r>
  <r>
    <n v="435"/>
    <n v="2019"/>
    <s v="88258"/>
    <s v="1"/>
    <s v="TERESA"/>
    <s v="DE JESUS"/>
    <s v="FLOREZ"/>
    <s v="RODRIGUEZ"/>
    <n v="1"/>
    <s v="Cédula de Ciudadanía"/>
    <s v="1"/>
    <s v="35870510"/>
    <s v="26/09/1968"/>
    <d v="2019-08-16T00:00:00"/>
    <n v="50"/>
    <x v="13"/>
    <n v="50"/>
    <x v="0"/>
    <x v="0"/>
    <s v="1"/>
    <x v="0"/>
    <s v="6"/>
    <x v="0"/>
    <s v="8"/>
    <m/>
    <s v="Si"/>
    <s v="3"/>
    <x v="0"/>
    <x v="0"/>
    <x v="0"/>
    <s v="No sabe - No Responde"/>
    <s v="4"/>
    <x v="0"/>
  </r>
  <r>
    <n v="436"/>
    <n v="2019"/>
    <s v="8922L"/>
    <s v="1"/>
    <s v="EYDI"/>
    <m/>
    <s v="VARGAS"/>
    <s v="IQUIRA"/>
    <n v="1"/>
    <s v="Cédula de Ciudadanía"/>
    <s v="1"/>
    <s v="1072675044"/>
    <s v="06/12/1999"/>
    <d v="2019-08-16T00:00:00"/>
    <n v="19"/>
    <x v="5"/>
    <n v="19"/>
    <x v="3"/>
    <x v="0"/>
    <s v="3"/>
    <x v="1"/>
    <s v="1"/>
    <x v="2"/>
    <s v="12"/>
    <m/>
    <s v="Si"/>
    <s v="5"/>
    <x v="3"/>
    <x v="0"/>
    <x v="0"/>
    <s v="No sabe - No Responde"/>
    <s v="4"/>
    <x v="0"/>
  </r>
  <r>
    <n v="437"/>
    <n v="2019"/>
    <s v="8922L"/>
    <s v="1"/>
    <s v="KERLI"/>
    <s v="YOJANA"/>
    <s v="FAJARDO"/>
    <s v="IQUIRA"/>
    <n v="1"/>
    <s v="Cédula de Ciudadanía"/>
    <s v="1"/>
    <s v="1072709971"/>
    <s v="09/05/1996"/>
    <d v="2019-08-16T00:00:00"/>
    <n v="23"/>
    <x v="7"/>
    <n v="23"/>
    <x v="3"/>
    <x v="0"/>
    <s v="3"/>
    <x v="1"/>
    <s v="1"/>
    <x v="2"/>
    <s v="12"/>
    <m/>
    <s v="Si"/>
    <s v="5"/>
    <x v="3"/>
    <x v="0"/>
    <x v="0"/>
    <s v="Auxiliar almacén - 4131"/>
    <s v="1"/>
    <x v="1"/>
  </r>
  <r>
    <n v="438"/>
    <n v="2019"/>
    <s v="8922L"/>
    <s v="1"/>
    <s v="JULIAN"/>
    <s v="CAMILO"/>
    <s v="DIAZ"/>
    <s v="FAJARDO"/>
    <n v="4"/>
    <s v="Registro civil/NUIP"/>
    <s v="1"/>
    <s v="1072716153"/>
    <s v="31/10/2015"/>
    <d v="2019-08-16T00:00:00"/>
    <n v="3"/>
    <x v="2"/>
    <n v="3"/>
    <x v="1"/>
    <x v="1"/>
    <s v="12"/>
    <x v="2"/>
    <s v="6"/>
    <x v="0"/>
    <s v="3"/>
    <m/>
    <s v="No"/>
    <s v="1"/>
    <x v="1"/>
    <x v="0"/>
    <x v="0"/>
    <s v="No sabe - No Responde"/>
    <s v="9"/>
    <x v="2"/>
  </r>
  <r>
    <n v="439"/>
    <n v="2019"/>
    <s v="8922L"/>
    <s v="1"/>
    <s v="MERCEDES"/>
    <m/>
    <s v="IQUIRA"/>
    <s v="MUSE"/>
    <n v="1"/>
    <s v="Cédula de Ciudadanía"/>
    <s v="1"/>
    <s v="36383537"/>
    <s v="24/09/1976"/>
    <d v="2019-08-16T00:00:00"/>
    <n v="42"/>
    <x v="1"/>
    <n v="42"/>
    <x v="0"/>
    <x v="0"/>
    <s v="1"/>
    <x v="0"/>
    <s v="1"/>
    <x v="2"/>
    <s v="12"/>
    <m/>
    <s v="Si"/>
    <s v="3"/>
    <x v="0"/>
    <x v="0"/>
    <x v="0"/>
    <s v="Empleada servicio doméstico - 9210"/>
    <s v="1"/>
    <x v="1"/>
  </r>
  <r>
    <n v="440"/>
    <n v="2019"/>
    <s v="9B1FY"/>
    <s v="1"/>
    <s v="JULIO"/>
    <s v="GABRIEL"/>
    <s v="GONZALEZ"/>
    <s v="ROMERO"/>
    <n v="3"/>
    <s v="Tarjeta de Identidad"/>
    <s v="1"/>
    <s v="1028880662"/>
    <s v="24/06/2005"/>
    <d v="2019-08-16T00:00:00"/>
    <n v="14"/>
    <x v="6"/>
    <n v="14"/>
    <x v="4"/>
    <x v="1"/>
    <s v="3"/>
    <x v="1"/>
    <s v="6"/>
    <x v="0"/>
    <s v="5"/>
    <m/>
    <s v="No"/>
    <s v="3"/>
    <x v="0"/>
    <x v="0"/>
    <x v="0"/>
    <s v="No sabe - No Responde"/>
    <s v="3"/>
    <x v="3"/>
  </r>
  <r>
    <n v="441"/>
    <n v="2019"/>
    <s v="9B1FY"/>
    <s v="1"/>
    <s v="ANDREA"/>
    <s v="PAOLA"/>
    <s v="ROMERO"/>
    <s v="GUTIERREZ"/>
    <n v="1"/>
    <s v="Cédula de Ciudadanía"/>
    <s v="1"/>
    <s v="53103853"/>
    <s v="18/06/1985"/>
    <d v="2019-08-16T00:00:00"/>
    <n v="34"/>
    <x v="3"/>
    <n v="34"/>
    <x v="0"/>
    <x v="0"/>
    <s v="1"/>
    <x v="0"/>
    <s v="6"/>
    <x v="0"/>
    <s v="5"/>
    <m/>
    <s v="No"/>
    <s v="5"/>
    <x v="3"/>
    <x v="0"/>
    <x v="0"/>
    <s v="Operario agrícola explotación agrícola - 6111"/>
    <s v="1"/>
    <x v="1"/>
  </r>
  <r>
    <n v="442"/>
    <n v="2019"/>
    <s v="9B1FY"/>
    <s v="1"/>
    <s v="DEISI"/>
    <s v="JOHANA"/>
    <s v="LIZARAZO"/>
    <s v="ROMERO"/>
    <n v="3"/>
    <s v="Tarjeta de Identidad"/>
    <s v="1"/>
    <s v="1016057635"/>
    <s v="01/07/2011"/>
    <d v="2019-08-16T00:00:00"/>
    <n v="8"/>
    <x v="12"/>
    <n v="8"/>
    <x v="5"/>
    <x v="0"/>
    <s v="3"/>
    <x v="1"/>
    <s v="6"/>
    <x v="0"/>
    <s v="5"/>
    <m/>
    <s v="No"/>
    <s v="3"/>
    <x v="0"/>
    <x v="0"/>
    <x v="0"/>
    <s v="No sabe - No Responde"/>
    <s v="9"/>
    <x v="2"/>
  </r>
  <r>
    <n v="443"/>
    <n v="2019"/>
    <s v="9PSAG"/>
    <s v="1"/>
    <s v="KAROL"/>
    <s v="MAYTE"/>
    <s v="FERREIRA"/>
    <s v="HERRERA"/>
    <n v="3"/>
    <s v="Tarjeta de Identidad"/>
    <s v="1"/>
    <s v="1066871137"/>
    <s v="08/11/2005"/>
    <d v="2019-08-16T00:00:00"/>
    <n v="13"/>
    <x v="6"/>
    <n v="13"/>
    <x v="4"/>
    <x v="0"/>
    <s v="3"/>
    <x v="1"/>
    <s v="1"/>
    <x v="2"/>
    <s v="2"/>
    <m/>
    <s v="Si"/>
    <s v="4"/>
    <x v="4"/>
    <x v="0"/>
    <x v="0"/>
    <s v="No sabe - No Responde"/>
    <s v="3"/>
    <x v="3"/>
  </r>
  <r>
    <n v="444"/>
    <n v="2019"/>
    <s v="9PSAG"/>
    <s v="1"/>
    <s v="JADER"/>
    <s v="ANDRES"/>
    <s v="FERREIRA"/>
    <s v="HERRERA"/>
    <n v="1"/>
    <s v="Cédula de Ciudadanía"/>
    <s v="1"/>
    <s v="1007692727"/>
    <s v="30/11/1999"/>
    <d v="2019-08-16T00:00:00"/>
    <n v="19"/>
    <x v="5"/>
    <n v="19"/>
    <x v="3"/>
    <x v="1"/>
    <s v="3"/>
    <x v="1"/>
    <s v="1"/>
    <x v="2"/>
    <s v="1"/>
    <m/>
    <s v="No"/>
    <s v="1"/>
    <x v="1"/>
    <x v="0"/>
    <x v="0"/>
    <s v="No sabe - No Responde"/>
    <s v="7"/>
    <x v="5"/>
  </r>
  <r>
    <n v="445"/>
    <n v="2019"/>
    <s v="9PSAG"/>
    <s v="1"/>
    <s v="MANUEL"/>
    <s v="JESUS"/>
    <s v="FERRERIRA"/>
    <s v="HERRERA"/>
    <n v="3"/>
    <s v="Tarjeta de Identidad"/>
    <s v="1"/>
    <s v="1004354026"/>
    <s v="27/11/2001"/>
    <d v="2019-08-16T00:00:00"/>
    <n v="17"/>
    <x v="5"/>
    <n v="17"/>
    <x v="4"/>
    <x v="1"/>
    <s v="3"/>
    <x v="1"/>
    <s v="1"/>
    <x v="2"/>
    <s v="1"/>
    <m/>
    <s v="No"/>
    <s v="1"/>
    <x v="1"/>
    <x v="0"/>
    <x v="0"/>
    <s v="No sabe - No Responde"/>
    <s v="7"/>
    <x v="5"/>
  </r>
  <r>
    <n v="446"/>
    <n v="2019"/>
    <s v="9PSAG"/>
    <s v="1"/>
    <s v="GLORIA"/>
    <s v="ESPERANZA"/>
    <s v="HERRERA"/>
    <s v="TOVAR"/>
    <n v="1"/>
    <s v="Cédula de Ciudadanía"/>
    <s v="1"/>
    <s v="22565957"/>
    <s v="01/05/1981"/>
    <d v="2019-08-16T00:00:00"/>
    <n v="38"/>
    <x v="8"/>
    <n v="38"/>
    <x v="0"/>
    <x v="0"/>
    <s v="1"/>
    <x v="0"/>
    <s v="1"/>
    <x v="2"/>
    <s v="2"/>
    <m/>
    <s v="Si"/>
    <s v="4"/>
    <x v="4"/>
    <x v="0"/>
    <x v="0"/>
    <s v="Operario agrícola floricultura - 6113"/>
    <s v="1"/>
    <x v="1"/>
  </r>
  <r>
    <n v="447"/>
    <n v="2019"/>
    <s v="9Z2O4"/>
    <s v="1"/>
    <s v="ROSA"/>
    <s v="YANET"/>
    <s v="AYALA"/>
    <s v="SABOGAL"/>
    <n v="1"/>
    <s v="Cédula de Ciudadanía"/>
    <s v="1"/>
    <s v="40076969"/>
    <s v="08/08/1979"/>
    <d v="2019-08-16T00:00:00"/>
    <n v="40"/>
    <x v="8"/>
    <n v="40"/>
    <x v="0"/>
    <x v="0"/>
    <s v="1"/>
    <x v="0"/>
    <s v="6"/>
    <x v="0"/>
    <s v="6"/>
    <m/>
    <s v="Si"/>
    <s v="6"/>
    <x v="6"/>
    <x v="0"/>
    <x v="0"/>
    <s v="No sabe - No Responde"/>
    <s v="2"/>
    <x v="4"/>
  </r>
  <r>
    <n v="448"/>
    <n v="2019"/>
    <s v="9Z2O4"/>
    <s v="1"/>
    <s v="NICOLLE"/>
    <s v="SOFIA"/>
    <s v="RAMOS"/>
    <s v="AYALA"/>
    <n v="3"/>
    <s v="Tarjeta de Identidad"/>
    <s v="1"/>
    <s v="1118366629"/>
    <s v="10/07/2007"/>
    <d v="2019-08-16T00:00:00"/>
    <n v="12"/>
    <x v="6"/>
    <n v="12"/>
    <x v="4"/>
    <x v="0"/>
    <s v="3"/>
    <x v="1"/>
    <s v="6"/>
    <x v="0"/>
    <s v="5"/>
    <m/>
    <s v="No"/>
    <s v="4"/>
    <x v="4"/>
    <x v="0"/>
    <x v="0"/>
    <s v="No sabe - No Responde"/>
    <s v="3"/>
    <x v="3"/>
  </r>
  <r>
    <n v="449"/>
    <n v="2019"/>
    <s v="9Z2O4"/>
    <s v="1"/>
    <s v="JANA"/>
    <s v="SARAY"/>
    <s v="RAMOS"/>
    <s v="AYALA"/>
    <n v="3"/>
    <s v="Tarjeta de Identidad"/>
    <s v="1"/>
    <s v="1029580453"/>
    <s v="31/01/2010"/>
    <d v="2019-08-16T00:00:00"/>
    <n v="9"/>
    <x v="12"/>
    <n v="9"/>
    <x v="5"/>
    <x v="0"/>
    <s v="3"/>
    <x v="1"/>
    <s v="6"/>
    <x v="0"/>
    <s v="4"/>
    <m/>
    <s v="No"/>
    <s v="3"/>
    <x v="0"/>
    <x v="0"/>
    <x v="0"/>
    <s v="No sabe - No Responde"/>
    <s v="9"/>
    <x v="2"/>
  </r>
  <r>
    <n v="450"/>
    <n v="2019"/>
    <s v="994TE"/>
    <s v="1"/>
    <s v="ARMANDO"/>
    <s v="JOSE"/>
    <s v="RUZ"/>
    <s v="MELENDEZ"/>
    <n v="1"/>
    <s v="Cédula de Ciudadanía"/>
    <s v="1"/>
    <s v="1002099814"/>
    <s v="17/02/2001"/>
    <d v="2019-08-16T00:00:00"/>
    <n v="18"/>
    <x v="5"/>
    <n v="18"/>
    <x v="3"/>
    <x v="1"/>
    <s v="3"/>
    <x v="1"/>
    <s v="6"/>
    <x v="0"/>
    <s v="1"/>
    <m/>
    <s v="No"/>
    <s v="3"/>
    <x v="0"/>
    <x v="0"/>
    <x v="0"/>
    <s v="No sabe - No Responde"/>
    <s v="4"/>
    <x v="0"/>
  </r>
  <r>
    <n v="451"/>
    <n v="2019"/>
    <s v="994TE"/>
    <s v="1"/>
    <s v="NARLIS"/>
    <m/>
    <s v="RUZ"/>
    <s v="MELENDEZ"/>
    <n v="1"/>
    <s v="Cédula de Ciudadanía"/>
    <s v="1"/>
    <s v="1072671119"/>
    <s v="30/08/1998"/>
    <d v="2019-08-16T00:00:00"/>
    <n v="20"/>
    <x v="5"/>
    <n v="20"/>
    <x v="3"/>
    <x v="0"/>
    <s v="3"/>
    <x v="1"/>
    <s v="6"/>
    <x v="0"/>
    <s v="2"/>
    <m/>
    <s v="Si"/>
    <s v="5"/>
    <x v="3"/>
    <x v="0"/>
    <x v="0"/>
    <s v="No sabe - No Responde"/>
    <s v="3"/>
    <x v="3"/>
  </r>
  <r>
    <n v="452"/>
    <n v="2019"/>
    <s v="994TE"/>
    <s v="1"/>
    <s v="CAROLINA"/>
    <m/>
    <s v="RUZ"/>
    <s v="MELENDEZ"/>
    <n v="1"/>
    <s v="Cédula de Ciudadanía"/>
    <s v="1"/>
    <s v="1053002256"/>
    <s v="16/06/1997"/>
    <d v="2019-08-16T00:00:00"/>
    <n v="22"/>
    <x v="7"/>
    <n v="22"/>
    <x v="3"/>
    <x v="0"/>
    <s v="3"/>
    <x v="1"/>
    <s v="6"/>
    <x v="0"/>
    <s v="2"/>
    <m/>
    <s v="Si"/>
    <s v="5"/>
    <x v="3"/>
    <x v="0"/>
    <x v="0"/>
    <s v="Empleado servicio al cliente - 4222"/>
    <s v="1"/>
    <x v="1"/>
  </r>
  <r>
    <n v="453"/>
    <n v="2019"/>
    <s v="994TE"/>
    <s v="1"/>
    <s v="NARLY"/>
    <s v="DEL CARMEN"/>
    <s v="MELENDEZ"/>
    <s v="ACOSTA"/>
    <n v="1"/>
    <s v="Cédula de Ciudadanía"/>
    <s v="1"/>
    <s v="33308716"/>
    <s v="03/12/1976"/>
    <d v="2019-08-16T00:00:00"/>
    <n v="42"/>
    <x v="1"/>
    <n v="42"/>
    <x v="0"/>
    <x v="0"/>
    <s v="1"/>
    <x v="0"/>
    <s v="6"/>
    <x v="0"/>
    <s v="1"/>
    <m/>
    <s v="Si"/>
    <s v="5"/>
    <x v="3"/>
    <x v="0"/>
    <x v="0"/>
    <s v="No sabe - No Responde"/>
    <s v="4"/>
    <x v="0"/>
  </r>
  <r>
    <n v="454"/>
    <n v="2016"/>
    <s v="AKIF5"/>
    <s v="1"/>
    <s v="JOHAN"/>
    <s v="STEVAN"/>
    <s v="GAONA"/>
    <s v="GALVAN"/>
    <n v="4"/>
    <s v="Registro civil/NUIP"/>
    <s v="1"/>
    <s v="1072703868"/>
    <s v="21/09/2012"/>
    <d v="2019-08-16T00:00:00"/>
    <n v="6"/>
    <x v="12"/>
    <n v="4"/>
    <x v="1"/>
    <x v="1"/>
    <s v="3"/>
    <x v="1"/>
    <s v="6"/>
    <x v="0"/>
    <s v="4"/>
    <m/>
    <s v="No"/>
    <s v="9"/>
    <x v="2"/>
    <x v="0"/>
    <x v="0"/>
    <s v="No sabe - No Responde"/>
    <s v="9"/>
    <x v="2"/>
  </r>
  <r>
    <n v="455"/>
    <n v="2016"/>
    <s v="AKIF5"/>
    <s v="1"/>
    <s v="JENNY"/>
    <s v="MARCELA"/>
    <s v="GAONA"/>
    <s v="GALVAN"/>
    <n v="1"/>
    <s v="Cédula de Ciudadanía"/>
    <s v="2"/>
    <s v="1072712052"/>
    <s v="08/11/1996"/>
    <d v="2019-08-16T00:00:00"/>
    <n v="22"/>
    <x v="7"/>
    <n v="20"/>
    <x v="3"/>
    <x v="0"/>
    <s v="3"/>
    <x v="1"/>
    <s v="6"/>
    <x v="0"/>
    <s v="19"/>
    <m/>
    <s v="Si"/>
    <s v="6"/>
    <x v="6"/>
    <x v="0"/>
    <x v="0"/>
    <s v="No sabe - No Responde"/>
    <s v="3"/>
    <x v="3"/>
  </r>
  <r>
    <n v="456"/>
    <n v="2016"/>
    <s v="AKIF5"/>
    <s v="1"/>
    <s v="CLAUDIA"/>
    <s v="LUCIA"/>
    <s v="GALVAN"/>
    <s v="MARTINEZ"/>
    <n v="1"/>
    <s v="Cédula de Ciudadanía"/>
    <s v="1"/>
    <s v="33207005"/>
    <s v="18/05/1971"/>
    <d v="2019-08-16T00:00:00"/>
    <n v="48"/>
    <x v="13"/>
    <n v="45"/>
    <x v="0"/>
    <x v="0"/>
    <s v="2"/>
    <x v="3"/>
    <s v="6"/>
    <x v="0"/>
    <s v="21"/>
    <m/>
    <s v="Si"/>
    <s v="6"/>
    <x v="6"/>
    <x v="0"/>
    <x v="0"/>
    <s v="Empleada servicio doméstico - 9210"/>
    <s v="1"/>
    <x v="1"/>
  </r>
  <r>
    <n v="457"/>
    <n v="2016"/>
    <s v="AKIF5"/>
    <s v="1"/>
    <s v="LUIS"/>
    <s v="DAVID"/>
    <s v="GAONA"/>
    <s v="GALVAN"/>
    <n v="1"/>
    <s v="Cédula de Ciudadanía"/>
    <s v="2"/>
    <s v="1072715983"/>
    <s v="20/11/1997"/>
    <d v="2019-08-16T00:00:00"/>
    <n v="21"/>
    <x v="7"/>
    <n v="19"/>
    <x v="3"/>
    <x v="1"/>
    <s v="3"/>
    <x v="1"/>
    <s v="6"/>
    <x v="0"/>
    <s v="18"/>
    <m/>
    <s v="No"/>
    <s v="6"/>
    <x v="6"/>
    <x v="0"/>
    <x v="0"/>
    <s v="No sabe - No Responde"/>
    <s v="3"/>
    <x v="3"/>
  </r>
  <r>
    <n v="458"/>
    <n v="2016"/>
    <s v="AKIF5"/>
    <s v="1"/>
    <s v="JOSE"/>
    <s v="AGUSTIN"/>
    <s v="GAONA"/>
    <s v="GAMEZ"/>
    <n v="1"/>
    <s v="Cédula de Ciudadanía"/>
    <s v="2"/>
    <s v="80401331"/>
    <s v="28/01/1972"/>
    <d v="2019-08-16T00:00:00"/>
    <n v="47"/>
    <x v="13"/>
    <n v="44"/>
    <x v="0"/>
    <x v="1"/>
    <s v="1"/>
    <x v="0"/>
    <s v="6"/>
    <x v="0"/>
    <s v="43"/>
    <m/>
    <s v="No"/>
    <s v="6"/>
    <x v="6"/>
    <x v="0"/>
    <x v="0"/>
    <s v="Docente educación básica secundaria - 2312"/>
    <s v="1"/>
    <x v="1"/>
  </r>
  <r>
    <n v="459"/>
    <n v="2016"/>
    <s v="AP5WW"/>
    <s v="2"/>
    <s v="JEFERSSON"/>
    <m/>
    <s v="LONDOÑO"/>
    <s v="QUIMBAYO"/>
    <n v="1"/>
    <s v="Cédula de Ciudadanía"/>
    <s v="1"/>
    <s v="1083869658"/>
    <s v="30/10/1983"/>
    <d v="2019-08-16T00:00:00"/>
    <n v="35"/>
    <x v="3"/>
    <n v="33"/>
    <x v="0"/>
    <x v="1"/>
    <s v="2"/>
    <x v="3"/>
    <s v="6"/>
    <x v="0"/>
    <s v="9"/>
    <s v="2"/>
    <s v="No"/>
    <s v="9"/>
    <x v="2"/>
    <x v="0"/>
    <x v="0"/>
    <s v="No sabe - No Responde"/>
    <s v="1"/>
    <x v="1"/>
  </r>
  <r>
    <n v="460"/>
    <n v="2016"/>
    <s v="A172V"/>
    <s v="1"/>
    <s v="ALFONSO"/>
    <m/>
    <s v="OVALLE"/>
    <s v="ACEVEDO"/>
    <n v="1"/>
    <s v="Cédula de Ciudadanía"/>
    <s v="1"/>
    <s v="1072640112"/>
    <s v="15/04/1986"/>
    <d v="2019-08-16T00:00:00"/>
    <n v="33"/>
    <x v="3"/>
    <n v="30"/>
    <x v="0"/>
    <x v="1"/>
    <s v="3"/>
    <x v="1"/>
    <s v="6"/>
    <x v="0"/>
    <s v="15"/>
    <m/>
    <s v="No"/>
    <s v="3"/>
    <x v="0"/>
    <x v="0"/>
    <x v="0"/>
    <s v="No sabe - No Responde"/>
    <s v="2"/>
    <x v="4"/>
  </r>
  <r>
    <n v="461"/>
    <n v="2016"/>
    <s v="A172V"/>
    <s v="1"/>
    <s v="OSCAR"/>
    <m/>
    <s v="OVALLE"/>
    <s v="ACEVEDO"/>
    <n v="1"/>
    <s v="Cédula de Ciudadanía"/>
    <s v="1"/>
    <s v="1072699963"/>
    <s v="10/08/1993"/>
    <d v="2019-08-16T00:00:00"/>
    <n v="26"/>
    <x v="10"/>
    <n v="23"/>
    <x v="3"/>
    <x v="1"/>
    <s v="3"/>
    <x v="1"/>
    <s v="6"/>
    <x v="0"/>
    <s v="15"/>
    <m/>
    <s v="No"/>
    <s v="4"/>
    <x v="4"/>
    <x v="0"/>
    <x v="0"/>
    <s v="Obrero construcción - 9313"/>
    <s v="1"/>
    <x v="1"/>
  </r>
  <r>
    <n v="462"/>
    <n v="2016"/>
    <s v="A172V"/>
    <s v="1"/>
    <s v="LILIANA"/>
    <m/>
    <s v="OVALLE"/>
    <s v="ACEVEDO"/>
    <n v="1"/>
    <s v="Cédula de Ciudadanía"/>
    <s v="1"/>
    <s v="1057576017"/>
    <s v="20/08/1987"/>
    <d v="2019-08-16T00:00:00"/>
    <n v="31"/>
    <x v="3"/>
    <n v="29"/>
    <x v="3"/>
    <x v="0"/>
    <s v="3"/>
    <x v="1"/>
    <s v="6"/>
    <x v="0"/>
    <s v="15"/>
    <m/>
    <s v="Si"/>
    <s v="3"/>
    <x v="0"/>
    <x v="0"/>
    <x v="0"/>
    <s v="Cocinero restaurante - 5121"/>
    <s v="1"/>
    <x v="1"/>
  </r>
  <r>
    <n v="463"/>
    <n v="2016"/>
    <s v="A172V"/>
    <s v="1"/>
    <s v="ANA"/>
    <s v="ROSA MARIA"/>
    <s v="ACEVEDO"/>
    <s v="ROJAS"/>
    <n v="1"/>
    <s v="Cédula de Ciudadanía"/>
    <s v="1"/>
    <s v="26637038"/>
    <s v="03/03/1951"/>
    <d v="2019-08-16T00:00:00"/>
    <n v="68"/>
    <x v="16"/>
    <n v="65"/>
    <x v="0"/>
    <x v="0"/>
    <s v="3"/>
    <x v="1"/>
    <s v="6"/>
    <x v="0"/>
    <s v="15"/>
    <m/>
    <s v="No"/>
    <s v="3"/>
    <x v="0"/>
    <x v="0"/>
    <x v="0"/>
    <s v="No sabe - No Responde"/>
    <s v="4"/>
    <x v="0"/>
  </r>
  <r>
    <n v="464"/>
    <n v="2016"/>
    <s v="A172V"/>
    <s v="1"/>
    <s v="ROBERTH"/>
    <s v="ALFREDO"/>
    <s v="OVALLE"/>
    <s v="ACEVEDO"/>
    <n v="1"/>
    <s v="Cédula de Ciudadanía"/>
    <s v="1"/>
    <s v="98070621967"/>
    <s v="06/06/1998"/>
    <d v="2019-08-16T00:00:00"/>
    <n v="21"/>
    <x v="7"/>
    <n v="18"/>
    <x v="3"/>
    <x v="1"/>
    <s v="3"/>
    <x v="1"/>
    <s v="6"/>
    <x v="0"/>
    <s v="15"/>
    <m/>
    <s v="No"/>
    <s v="4"/>
    <x v="4"/>
    <x v="0"/>
    <x v="0"/>
    <s v="No sabe - No Responde"/>
    <s v="1"/>
    <x v="1"/>
  </r>
  <r>
    <n v="465"/>
    <n v="2016"/>
    <s v="A172V"/>
    <s v="1"/>
    <s v="MARLON"/>
    <s v="JOSE"/>
    <s v="GIL"/>
    <s v="OVALLE"/>
    <n v="4"/>
    <s v="Registro civil/NUIP"/>
    <s v="1"/>
    <s v="1056803294"/>
    <s v="07/05/2013"/>
    <d v="2019-08-16T00:00:00"/>
    <n v="6"/>
    <x v="12"/>
    <n v="3"/>
    <x v="1"/>
    <x v="1"/>
    <s v="4"/>
    <x v="6"/>
    <s v="6"/>
    <x v="0"/>
    <s v="3"/>
    <m/>
    <s v="No"/>
    <s v="1"/>
    <x v="1"/>
    <x v="0"/>
    <x v="0"/>
    <s v="No sabe - No Responde"/>
    <s v="9"/>
    <x v="2"/>
  </r>
  <r>
    <n v="466"/>
    <n v="2016"/>
    <s v="A172V"/>
    <s v="1"/>
    <s v="ORLANDO"/>
    <m/>
    <s v="OVALLE"/>
    <s v="ACEVEDO"/>
    <n v="1"/>
    <s v="Cédula de Ciudadanía"/>
    <s v="1"/>
    <s v="97448083"/>
    <s v="26/06/1984"/>
    <d v="2019-08-16T00:00:00"/>
    <n v="35"/>
    <x v="3"/>
    <n v="32"/>
    <x v="0"/>
    <x v="1"/>
    <s v="1"/>
    <x v="0"/>
    <s v="6"/>
    <x v="0"/>
    <s v="15"/>
    <m/>
    <s v="No"/>
    <s v="1"/>
    <x v="1"/>
    <x v="0"/>
    <x v="0"/>
    <s v="Obrero albañilería - 9313"/>
    <s v="1"/>
    <x v="1"/>
  </r>
  <r>
    <n v="467"/>
    <n v="2016"/>
    <s v="A7NEG"/>
    <s v="1"/>
    <s v="DAYLEEN"/>
    <s v="ALEJANDRA"/>
    <s v="ROJAS"/>
    <s v="BERMUDEZ"/>
    <n v="4"/>
    <s v="Registro civil/NUIP"/>
    <s v="2"/>
    <s v="1072707916"/>
    <s v="18/10/2013"/>
    <d v="2019-08-16T00:00:00"/>
    <n v="5"/>
    <x v="2"/>
    <n v="3"/>
    <x v="1"/>
    <x v="0"/>
    <s v="4"/>
    <x v="6"/>
    <s v="6"/>
    <x v="0"/>
    <s v="3"/>
    <m/>
    <s v="No"/>
    <s v="2"/>
    <x v="5"/>
    <x v="0"/>
    <x v="0"/>
    <s v="No sabe - No Responde"/>
    <s v="9"/>
    <x v="2"/>
  </r>
  <r>
    <n v="468"/>
    <n v="2016"/>
    <s v="A7NEG"/>
    <s v="1"/>
    <s v="LAURA"/>
    <s v="CAMILA"/>
    <s v="BERMUDEZ"/>
    <s v="TIQUE"/>
    <n v="4"/>
    <s v="Registro civil/NUIP"/>
    <s v="2"/>
    <s v="1072701319"/>
    <s v="04/12/2011"/>
    <d v="2019-08-16T00:00:00"/>
    <n v="7"/>
    <x v="12"/>
    <n v="4"/>
    <x v="1"/>
    <x v="0"/>
    <s v="4"/>
    <x v="6"/>
    <s v="6"/>
    <x v="0"/>
    <s v="4"/>
    <m/>
    <s v="No"/>
    <s v="2"/>
    <x v="5"/>
    <x v="0"/>
    <x v="0"/>
    <s v="No sabe - No Responde"/>
    <s v="9"/>
    <x v="2"/>
  </r>
  <r>
    <n v="469"/>
    <n v="2016"/>
    <s v="A7NEG"/>
    <s v="1"/>
    <s v="MARIA"/>
    <s v="EUGENIA"/>
    <s v="TIQUE"/>
    <s v="GUALACO"/>
    <n v="1"/>
    <s v="Cédula de Ciudadanía"/>
    <s v="2"/>
    <s v="52583097"/>
    <s v="01/04/1971"/>
    <d v="2019-08-16T00:00:00"/>
    <n v="48"/>
    <x v="13"/>
    <n v="45"/>
    <x v="0"/>
    <x v="0"/>
    <s v="2"/>
    <x v="3"/>
    <s v="6"/>
    <x v="0"/>
    <s v="9"/>
    <s v="1"/>
    <s v="Si"/>
    <s v="4"/>
    <x v="4"/>
    <x v="0"/>
    <x v="0"/>
    <s v="Empleada servicio doméstico - 9210"/>
    <s v="1"/>
    <x v="1"/>
  </r>
  <r>
    <n v="470"/>
    <n v="2016"/>
    <s v="A7NEG"/>
    <s v="1"/>
    <s v="CARLOS"/>
    <s v="ALFONSO"/>
    <s v="BERMUDEZ"/>
    <s v="QUINTERO"/>
    <n v="1"/>
    <s v="Cédula de Ciudadanía"/>
    <s v="2"/>
    <s v="93344923"/>
    <s v="26/09/1968"/>
    <d v="2019-08-16T00:00:00"/>
    <n v="50"/>
    <x v="13"/>
    <n v="48"/>
    <x v="0"/>
    <x v="1"/>
    <s v="1"/>
    <x v="0"/>
    <s v="6"/>
    <x v="0"/>
    <s v="9"/>
    <m/>
    <s v="No"/>
    <s v="4"/>
    <x v="4"/>
    <x v="0"/>
    <x v="0"/>
    <s v="Conductor automóvil particular - 8321"/>
    <s v="1"/>
    <x v="1"/>
  </r>
  <r>
    <n v="471"/>
    <n v="2016"/>
    <s v="A7NEG"/>
    <s v="1"/>
    <s v="LEYDY"/>
    <s v="CAROLINA"/>
    <s v="BERMUDEZ"/>
    <s v="TIQUE"/>
    <n v="1"/>
    <s v="Cédula de Ciudadanía"/>
    <s v="2"/>
    <s v="1072715943"/>
    <s v="08/11/1997"/>
    <d v="2019-08-16T00:00:00"/>
    <n v="21"/>
    <x v="7"/>
    <n v="19"/>
    <x v="3"/>
    <x v="0"/>
    <s v="3"/>
    <x v="1"/>
    <s v="6"/>
    <x v="0"/>
    <s v="9"/>
    <m/>
    <s v="Si"/>
    <s v="5"/>
    <x v="3"/>
    <x v="0"/>
    <x v="0"/>
    <s v="No sabe - No Responde"/>
    <s v="3"/>
    <x v="3"/>
  </r>
  <r>
    <n v="472"/>
    <n v="2016"/>
    <s v="A7NEG"/>
    <s v="2"/>
    <s v="LIS"/>
    <s v="GRISEL"/>
    <s v="VEGA"/>
    <s v="BERNAL"/>
    <n v="1"/>
    <s v="Cédula de Ciudadanía"/>
    <s v="1"/>
    <s v="1072663559"/>
    <s v="26/10/1991"/>
    <d v="2019-08-16T00:00:00"/>
    <n v="27"/>
    <x v="10"/>
    <n v="25"/>
    <x v="3"/>
    <x v="0"/>
    <s v="7"/>
    <x v="7"/>
    <s v="6"/>
    <x v="0"/>
    <s v="23"/>
    <s v="2"/>
    <s v="No"/>
    <s v="9"/>
    <x v="2"/>
    <x v="0"/>
    <x v="0"/>
    <s v="No sabe - No Responde"/>
    <s v="1"/>
    <x v="1"/>
  </r>
  <r>
    <n v="473"/>
    <n v="2016"/>
    <s v="A7NEG"/>
    <s v="1"/>
    <s v="CARLOS"/>
    <s v="ALFREDO"/>
    <s v="BERMUDEZ"/>
    <s v="TIQUE"/>
    <n v="1"/>
    <s v="Cédula de Ciudadanía"/>
    <s v="1"/>
    <s v="1072699736"/>
    <s v="19/07/1993"/>
    <d v="2019-08-16T00:00:00"/>
    <n v="26"/>
    <x v="10"/>
    <n v="23"/>
    <x v="3"/>
    <x v="1"/>
    <s v="3"/>
    <x v="1"/>
    <s v="6"/>
    <x v="0"/>
    <s v="9"/>
    <m/>
    <s v="No"/>
    <s v="5"/>
    <x v="3"/>
    <x v="0"/>
    <x v="0"/>
    <s v="Ayudante almacén inventarios - 4131"/>
    <s v="1"/>
    <x v="1"/>
  </r>
  <r>
    <n v="474"/>
    <n v="2016"/>
    <s v="A7NEG"/>
    <s v="1"/>
    <s v="JUAN"/>
    <s v="FELIPE"/>
    <s v="BERMUDEZ"/>
    <s v="VEGA"/>
    <n v="4"/>
    <s v="Registro civil/NUIP"/>
    <s v="1"/>
    <s v="1072701928"/>
    <s v="13/02/2012"/>
    <d v="2019-08-16T00:00:00"/>
    <n v="7"/>
    <x v="12"/>
    <n v="4"/>
    <x v="1"/>
    <x v="1"/>
    <s v="4"/>
    <x v="6"/>
    <s v="6"/>
    <x v="0"/>
    <s v="4"/>
    <m/>
    <s v="No"/>
    <s v="2"/>
    <x v="5"/>
    <x v="0"/>
    <x v="0"/>
    <s v="No sabe - No Responde"/>
    <s v="9"/>
    <x v="2"/>
  </r>
  <r>
    <n v="475"/>
    <n v="2016"/>
    <s v="A7NEG"/>
    <s v="1"/>
    <s v="ANGGY"/>
    <s v="BIBIANA"/>
    <s v="BERMUDEZ"/>
    <s v="TIQUE"/>
    <n v="1"/>
    <s v="Cédula de Ciudadanía"/>
    <s v="2"/>
    <s v="1072802295"/>
    <s v="21/05/1996"/>
    <d v="2019-08-16T00:00:00"/>
    <n v="23"/>
    <x v="7"/>
    <n v="20"/>
    <x v="3"/>
    <x v="0"/>
    <s v="3"/>
    <x v="1"/>
    <s v="6"/>
    <x v="0"/>
    <s v="9"/>
    <s v="1"/>
    <s v="Si"/>
    <s v="5"/>
    <x v="3"/>
    <x v="0"/>
    <x v="0"/>
    <s v="No sabe - No Responde"/>
    <s v="4"/>
    <x v="0"/>
  </r>
  <r>
    <n v="476"/>
    <n v="2016"/>
    <s v="BSWWS"/>
    <s v="2"/>
    <s v="WILSON"/>
    <s v="GIRALDO"/>
    <s v="GUERRERO"/>
    <s v="LOPEZ"/>
    <n v="1"/>
    <s v="Cédula de Ciudadanía"/>
    <s v="2"/>
    <s v="5228564"/>
    <s v="19/11/1984"/>
    <d v="2019-08-16T00:00:00"/>
    <n v="34"/>
    <x v="3"/>
    <n v="32"/>
    <x v="0"/>
    <x v="1"/>
    <s v="2"/>
    <x v="3"/>
    <s v="6"/>
    <x v="0"/>
    <s v="16"/>
    <s v="2"/>
    <s v="No"/>
    <s v="9"/>
    <x v="2"/>
    <x v="0"/>
    <x v="0"/>
    <s v="No sabe - No Responde"/>
    <s v="1"/>
    <x v="1"/>
  </r>
  <r>
    <n v="477"/>
    <n v="2016"/>
    <s v="BSWWS"/>
    <s v="1"/>
    <s v="ELIANA"/>
    <s v="SOFIA"/>
    <s v="GUERRERO"/>
    <s v="BOLAÑOS"/>
    <n v="3"/>
    <s v="Tarjeta de Identidad"/>
    <s v="2"/>
    <s v="1072656041"/>
    <s v="27/03/2008"/>
    <d v="2019-08-16T00:00:00"/>
    <n v="11"/>
    <x v="6"/>
    <n v="8"/>
    <x v="5"/>
    <x v="0"/>
    <s v="3"/>
    <x v="1"/>
    <s v="6"/>
    <x v="0"/>
    <s v="8"/>
    <m/>
    <s v="No"/>
    <s v="3"/>
    <x v="0"/>
    <x v="0"/>
    <x v="0"/>
    <s v="No sabe - No Responde"/>
    <s v="9"/>
    <x v="2"/>
  </r>
  <r>
    <n v="478"/>
    <n v="2016"/>
    <s v="BSWWS"/>
    <s v="1"/>
    <s v="YULI"/>
    <s v="VIVIANA"/>
    <s v="BOLAÑOS"/>
    <s v="BOLAÑOS"/>
    <n v="1"/>
    <s v="Cédula de Ciudadanía"/>
    <s v="1"/>
    <s v="1072659716"/>
    <s v="01/03/1991"/>
    <d v="2019-08-16T00:00:00"/>
    <n v="28"/>
    <x v="10"/>
    <n v="25"/>
    <x v="3"/>
    <x v="0"/>
    <s v="1"/>
    <x v="0"/>
    <s v="6"/>
    <x v="0"/>
    <s v="10"/>
    <m/>
    <s v="No"/>
    <s v="5"/>
    <x v="3"/>
    <x v="0"/>
    <x v="0"/>
    <s v="No sabe - No Responde"/>
    <s v="1"/>
    <x v="1"/>
  </r>
  <r>
    <n v="479"/>
    <n v="2016"/>
    <s v="B135W"/>
    <s v="1"/>
    <s v="SONIA"/>
    <m/>
    <s v="PEREZ"/>
    <s v="BOLAÑOS"/>
    <n v="1"/>
    <s v="Cédula de Ciudadanía"/>
    <s v="1"/>
    <s v="59177643"/>
    <s v="21/10/1979"/>
    <d v="2019-08-16T00:00:00"/>
    <n v="39"/>
    <x v="8"/>
    <n v="37"/>
    <x v="0"/>
    <x v="0"/>
    <s v="1"/>
    <x v="0"/>
    <s v="6"/>
    <x v="0"/>
    <s v="00"/>
    <m/>
    <s v="Si"/>
    <s v="5"/>
    <x v="3"/>
    <x v="0"/>
    <x v="0"/>
    <s v="Auxiliar servicios generales aseo y cafetería - 9221"/>
    <s v="2"/>
    <x v="4"/>
  </r>
  <r>
    <n v="480"/>
    <n v="2016"/>
    <s v="B135W"/>
    <s v="1"/>
    <s v="SAMY"/>
    <s v="NATALIA"/>
    <s v="CEBALLOS"/>
    <s v="PEREZ"/>
    <n v="3"/>
    <s v="Tarjeta de Identidad"/>
    <s v="1"/>
    <s v="1081277338"/>
    <s v="01/09/2007"/>
    <d v="2019-08-16T00:00:00"/>
    <n v="11"/>
    <x v="6"/>
    <n v="9"/>
    <x v="5"/>
    <x v="0"/>
    <s v="3"/>
    <x v="1"/>
    <s v="6"/>
    <x v="0"/>
    <s v="00"/>
    <m/>
    <s v="No"/>
    <s v="3"/>
    <x v="0"/>
    <x v="0"/>
    <x v="0"/>
    <s v="No sabe - No Responde"/>
    <s v="9"/>
    <x v="2"/>
  </r>
  <r>
    <n v="481"/>
    <n v="2016"/>
    <s v="B135W"/>
    <s v="1"/>
    <s v="JEFERSON"/>
    <s v="DAVID"/>
    <s v="CEBALLOS"/>
    <s v="PEREZ"/>
    <n v="3"/>
    <s v="Tarjeta de Identidad"/>
    <s v="1"/>
    <s v="1007272709"/>
    <s v="11/11/2002"/>
    <d v="2019-08-16T00:00:00"/>
    <n v="16"/>
    <x v="5"/>
    <n v="14"/>
    <x v="4"/>
    <x v="1"/>
    <s v="3"/>
    <x v="1"/>
    <s v="6"/>
    <x v="0"/>
    <s v="00"/>
    <m/>
    <s v="No"/>
    <s v="4"/>
    <x v="4"/>
    <x v="0"/>
    <x v="0"/>
    <s v="No sabe - No Responde"/>
    <s v="7"/>
    <x v="5"/>
  </r>
  <r>
    <n v="482"/>
    <n v="2016"/>
    <s v="B8JI3"/>
    <s v="1"/>
    <s v="ELKIN"/>
    <s v="ANDRES"/>
    <s v="VACCA"/>
    <s v="SERRATO"/>
    <n v="4"/>
    <s v="Registro civil/NUIP"/>
    <s v="1"/>
    <s v="1072713182"/>
    <s v="18/02/2015"/>
    <d v="2019-08-16T00:00:00"/>
    <n v="4"/>
    <x v="2"/>
    <n v="1"/>
    <x v="1"/>
    <x v="1"/>
    <s v="3"/>
    <x v="1"/>
    <s v="6"/>
    <x v="0"/>
    <s v="1"/>
    <m/>
    <s v="No"/>
    <s v="9"/>
    <x v="2"/>
    <x v="0"/>
    <x v="0"/>
    <s v="No sabe - No Responde"/>
    <s v="9"/>
    <x v="2"/>
  </r>
  <r>
    <n v="483"/>
    <n v="2016"/>
    <s v="B8JI3"/>
    <s v="1"/>
    <s v="JHEIDY"/>
    <m/>
    <s v="CARDOSO"/>
    <s v="SERRATO"/>
    <n v="3"/>
    <s v="Tarjeta de Identidad"/>
    <s v="1"/>
    <s v="1075598906"/>
    <s v="25/01/2007"/>
    <d v="2019-08-16T00:00:00"/>
    <n v="12"/>
    <x v="6"/>
    <n v="9"/>
    <x v="5"/>
    <x v="0"/>
    <s v="3"/>
    <x v="1"/>
    <s v="6"/>
    <x v="0"/>
    <s v="2"/>
    <m/>
    <s v="No"/>
    <s v="3"/>
    <x v="0"/>
    <x v="0"/>
    <x v="0"/>
    <s v="No sabe - No Responde"/>
    <s v="9"/>
    <x v="2"/>
  </r>
  <r>
    <n v="484"/>
    <n v="2016"/>
    <s v="B8JI3"/>
    <s v="1"/>
    <s v="JULIA"/>
    <s v="MAGALY"/>
    <s v="SERRATO"/>
    <s v="CARDOZO"/>
    <n v="1"/>
    <s v="Cédula de Ciudadanía"/>
    <s v="1"/>
    <s v="1075598935"/>
    <s v="03/02/1989"/>
    <d v="2019-08-16T00:00:00"/>
    <n v="30"/>
    <x v="10"/>
    <n v="27"/>
    <x v="3"/>
    <x v="0"/>
    <s v="1"/>
    <x v="0"/>
    <s v="6"/>
    <x v="0"/>
    <s v="2"/>
    <m/>
    <s v="No"/>
    <s v="3"/>
    <x v="0"/>
    <x v="0"/>
    <x v="0"/>
    <s v="Empleada servicio doméstico - 9210"/>
    <s v="4"/>
    <x v="0"/>
  </r>
  <r>
    <n v="485"/>
    <n v="2016"/>
    <s v="B9LL5"/>
    <s v="1"/>
    <s v="ROSA"/>
    <s v="MARIANY"/>
    <s v="ROJAS"/>
    <s v="BORJA"/>
    <n v="1"/>
    <s v="Cédula de Ciudadanía"/>
    <s v="1"/>
    <s v="21003816"/>
    <s v="01/09/1984"/>
    <d v="2019-08-16T00:00:00"/>
    <n v="34"/>
    <x v="3"/>
    <n v="32"/>
    <x v="0"/>
    <x v="0"/>
    <s v="1"/>
    <x v="0"/>
    <s v="6"/>
    <x v="0"/>
    <s v="4"/>
    <m/>
    <s v="Si"/>
    <s v="4"/>
    <x v="4"/>
    <x v="1"/>
    <x v="0"/>
    <s v="Auxiliar aseo - 9221"/>
    <s v="2"/>
    <x v="4"/>
  </r>
  <r>
    <n v="486"/>
    <n v="2016"/>
    <s v="B9LL5"/>
    <s v="1"/>
    <s v="DEIBY"/>
    <s v="ALEXIS"/>
    <s v="RUBIANO"/>
    <s v="ROJAS"/>
    <n v="4"/>
    <s v="Registro civil/NUIP"/>
    <s v="1"/>
    <s v="1074908283"/>
    <s v="09/10/2008"/>
    <d v="2019-08-16T00:00:00"/>
    <n v="10"/>
    <x v="12"/>
    <n v="8"/>
    <x v="5"/>
    <x v="1"/>
    <s v="3"/>
    <x v="1"/>
    <s v="6"/>
    <x v="0"/>
    <s v="4"/>
    <m/>
    <s v="No"/>
    <s v="3"/>
    <x v="0"/>
    <x v="0"/>
    <x v="0"/>
    <s v="No sabe - No Responde"/>
    <s v="9"/>
    <x v="2"/>
  </r>
  <r>
    <n v="487"/>
    <n v="2016"/>
    <s v="B9LL5"/>
    <s v="1"/>
    <s v="ERICK"/>
    <s v="ANDRES"/>
    <s v="PAEZ"/>
    <s v="ROJAS"/>
    <n v="3"/>
    <s v="Tarjeta de Identidad"/>
    <s v="1"/>
    <s v="1111042561"/>
    <s v="04/11/2004"/>
    <d v="2019-08-16T00:00:00"/>
    <n v="14"/>
    <x v="6"/>
    <n v="12"/>
    <x v="4"/>
    <x v="1"/>
    <s v="3"/>
    <x v="1"/>
    <s v="6"/>
    <x v="0"/>
    <s v="4"/>
    <m/>
    <s v="No"/>
    <s v="3"/>
    <x v="0"/>
    <x v="0"/>
    <x v="0"/>
    <s v="No sabe - No Responde"/>
    <s v="3"/>
    <x v="3"/>
  </r>
  <r>
    <n v="488"/>
    <n v="2016"/>
    <s v="B9LL5"/>
    <s v="1"/>
    <s v="CLARA"/>
    <s v="ROSA"/>
    <s v="BORJA"/>
    <s v="DE CRUZ"/>
    <n v="1"/>
    <s v="Cédula de Ciudadanía"/>
    <s v="1"/>
    <s v="35456006"/>
    <s v="27/03/1946"/>
    <d v="2019-08-16T00:00:00"/>
    <n v="73"/>
    <x v="9"/>
    <n v="70"/>
    <x v="2"/>
    <x v="0"/>
    <s v="5"/>
    <x v="5"/>
    <s v="6"/>
    <x v="0"/>
    <s v="4"/>
    <m/>
    <s v="No"/>
    <s v="3"/>
    <x v="0"/>
    <x v="0"/>
    <x v="0"/>
    <s v="No sabe - No Responde"/>
    <s v="4"/>
    <x v="0"/>
  </r>
  <r>
    <n v="489"/>
    <n v="2016"/>
    <s v="CAX12"/>
    <s v="1"/>
    <s v="EDWIN"/>
    <s v="ALEJANDRO"/>
    <s v="SANCHEZ"/>
    <m/>
    <n v="1"/>
    <s v="Cédula de Ciudadanía"/>
    <s v="1"/>
    <s v="1080931489"/>
    <s v="17/03/1987"/>
    <d v="2019-08-16T00:00:00"/>
    <n v="32"/>
    <x v="3"/>
    <n v="29"/>
    <x v="3"/>
    <x v="1"/>
    <s v="1"/>
    <x v="0"/>
    <s v="6"/>
    <x v="0"/>
    <s v="2"/>
    <m/>
    <s v="No"/>
    <s v="5"/>
    <x v="3"/>
    <x v="0"/>
    <x v="0"/>
    <s v="Operario mantenimiento televisión por cable - 7421"/>
    <s v="1"/>
    <x v="1"/>
  </r>
  <r>
    <n v="490"/>
    <n v="2016"/>
    <s v="CAX12"/>
    <s v="1"/>
    <s v="VALERIA"/>
    <s v="CAROLINA"/>
    <s v="SANCHEZ"/>
    <s v="LOPEZ"/>
    <n v="4"/>
    <s v="Registro civil/NUIP"/>
    <s v="1"/>
    <s v="1212213029"/>
    <s v="21/10/2010"/>
    <d v="2019-08-16T00:00:00"/>
    <n v="8"/>
    <x v="12"/>
    <n v="6"/>
    <x v="5"/>
    <x v="0"/>
    <s v="3"/>
    <x v="1"/>
    <s v="6"/>
    <x v="0"/>
    <s v="2"/>
    <m/>
    <s v="No"/>
    <s v="2"/>
    <x v="5"/>
    <x v="0"/>
    <x v="0"/>
    <s v="No sabe - No Responde"/>
    <s v="9"/>
    <x v="2"/>
  </r>
  <r>
    <n v="491"/>
    <n v="2016"/>
    <s v="CAX12"/>
    <s v="1"/>
    <s v="CYNTHI"/>
    <m/>
    <s v="LOPEZ"/>
    <s v="DIAZ"/>
    <n v="1"/>
    <s v="Cédula de Ciudadanía"/>
    <s v="1"/>
    <s v="1116919777"/>
    <s v="28/09/1992"/>
    <d v="2019-08-16T00:00:00"/>
    <n v="26"/>
    <x v="10"/>
    <n v="24"/>
    <x v="3"/>
    <x v="0"/>
    <s v="2"/>
    <x v="3"/>
    <s v="6"/>
    <x v="0"/>
    <s v="2"/>
    <m/>
    <s v="Si"/>
    <s v="5"/>
    <x v="3"/>
    <x v="0"/>
    <x v="0"/>
    <s v="No sabe - No Responde"/>
    <s v="4"/>
    <x v="0"/>
  </r>
  <r>
    <n v="492"/>
    <n v="2016"/>
    <s v="CAYDR"/>
    <s v="1"/>
    <s v="WILDER"/>
    <s v="YAMIR"/>
    <s v="ROJAS"/>
    <s v="RUEDA"/>
    <n v="1"/>
    <s v="Cédula de Ciudadanía"/>
    <s v="1"/>
    <s v="80382072"/>
    <s v="03/03/1981"/>
    <d v="2019-08-16T00:00:00"/>
    <n v="38"/>
    <x v="8"/>
    <n v="35"/>
    <x v="0"/>
    <x v="1"/>
    <s v="1"/>
    <x v="0"/>
    <s v="6"/>
    <x v="0"/>
    <s v="14"/>
    <m/>
    <s v="No"/>
    <s v="5"/>
    <x v="3"/>
    <x v="0"/>
    <x v="0"/>
    <s v="Auxiliar producción - 4132"/>
    <s v="1"/>
    <x v="1"/>
  </r>
  <r>
    <n v="493"/>
    <n v="2016"/>
    <s v="CAYDR"/>
    <s v="2"/>
    <s v="SANDRA"/>
    <s v="MILENA"/>
    <s v="CASTIBLANCO"/>
    <s v="CHACON"/>
    <n v="1"/>
    <s v="Cédula de Ciudadanía"/>
    <s v="1"/>
    <s v="52985698"/>
    <s v="09/04/1982"/>
    <d v="2019-08-16T00:00:00"/>
    <n v="37"/>
    <x v="8"/>
    <n v="34"/>
    <x v="0"/>
    <x v="0"/>
    <s v="2"/>
    <x v="3"/>
    <s v="6"/>
    <x v="0"/>
    <s v="14"/>
    <s v="2"/>
    <s v="No"/>
    <s v="9"/>
    <x v="2"/>
    <x v="0"/>
    <x v="0"/>
    <s v="No sabe - No Responde"/>
    <s v="1"/>
    <x v="1"/>
  </r>
  <r>
    <n v="494"/>
    <n v="2016"/>
    <s v="CAYDR"/>
    <s v="2"/>
    <s v="VALERY"/>
    <s v="CAMELIA"/>
    <s v="ROJAS"/>
    <s v="CASTIBLANCO"/>
    <n v="4"/>
    <s v="Registro civil/NUIP"/>
    <s v="1"/>
    <s v="1072717303"/>
    <s v="23/03/2016"/>
    <d v="2019-08-16T00:00:00"/>
    <n v="3"/>
    <x v="2"/>
    <n v="0"/>
    <x v="1"/>
    <x v="0"/>
    <s v="3"/>
    <x v="1"/>
    <s v="6"/>
    <x v="0"/>
    <s v="0"/>
    <s v="2"/>
    <s v="No"/>
    <s v="9"/>
    <x v="2"/>
    <x v="0"/>
    <x v="0"/>
    <s v="No sabe - No Responde"/>
    <s v="9"/>
    <x v="2"/>
  </r>
  <r>
    <n v="495"/>
    <n v="2016"/>
    <s v="CHX9G"/>
    <s v="2"/>
    <s v="BLANCA"/>
    <s v="ELVIRA"/>
    <s v="RODRIGUEZ"/>
    <s v="DE CARDENAS"/>
    <n v="1"/>
    <s v="Cédula de Ciudadanía"/>
    <s v="1"/>
    <s v="20469805"/>
    <s v="07/06/1954"/>
    <d v="2019-08-16T00:00:00"/>
    <n v="65"/>
    <x v="0"/>
    <n v="62"/>
    <x v="0"/>
    <x v="0"/>
    <s v="2"/>
    <x v="3"/>
    <s v="6"/>
    <x v="0"/>
    <s v="20"/>
    <s v="1"/>
    <s v="No"/>
    <s v="9"/>
    <x v="2"/>
    <x v="0"/>
    <x v="0"/>
    <s v="No sabe - No Responde"/>
    <s v="4"/>
    <x v="0"/>
  </r>
  <r>
    <n v="496"/>
    <n v="2016"/>
    <s v="CTJS1"/>
    <s v="1"/>
    <s v="YEIMERSON"/>
    <s v="DIDIER"/>
    <s v="LEONEL"/>
    <s v="POLOCHE"/>
    <n v="1"/>
    <s v="Cédula de Ciudadanía"/>
    <s v="1"/>
    <s v="1072650421"/>
    <s v="28/12/1988"/>
    <d v="2019-08-16T00:00:00"/>
    <n v="30"/>
    <x v="10"/>
    <n v="27"/>
    <x v="3"/>
    <x v="0"/>
    <s v="3"/>
    <x v="1"/>
    <s v="6"/>
    <x v="0"/>
    <s v="13"/>
    <m/>
    <s v="Si"/>
    <s v="6"/>
    <x v="6"/>
    <x v="0"/>
    <x v="0"/>
    <s v="No sabe - No Responde"/>
    <s v="1"/>
    <x v="1"/>
  </r>
  <r>
    <n v="497"/>
    <n v="2016"/>
    <s v="CTJS1"/>
    <s v="1"/>
    <s v="MARIA"/>
    <s v="HORTENSIA"/>
    <s v="POLOCHE"/>
    <s v="DE LEONEL"/>
    <n v="1"/>
    <s v="Cédula de Ciudadanía"/>
    <s v="1"/>
    <s v="28529455"/>
    <s v="18/06/1942"/>
    <d v="2019-08-16T00:00:00"/>
    <n v="77"/>
    <x v="17"/>
    <n v="74"/>
    <x v="2"/>
    <x v="0"/>
    <s v="1"/>
    <x v="0"/>
    <s v="6"/>
    <x v="0"/>
    <s v="13"/>
    <m/>
    <s v="No"/>
    <s v="3"/>
    <x v="0"/>
    <x v="0"/>
    <x v="0"/>
    <s v="No sabe - No Responde"/>
    <s v="4"/>
    <x v="0"/>
  </r>
  <r>
    <n v="498"/>
    <n v="2016"/>
    <s v="DZ2MK"/>
    <s v="1"/>
    <s v="CARLOS"/>
    <s v="ANDRES"/>
    <s v="POVEA"/>
    <s v="WILLIAMS"/>
    <n v="3"/>
    <s v="Tarjeta de Identidad"/>
    <s v="1"/>
    <s v="1063949662"/>
    <s v="09/02/2005"/>
    <d v="2019-08-16T00:00:00"/>
    <n v="14"/>
    <x v="6"/>
    <n v="11"/>
    <x v="5"/>
    <x v="1"/>
    <s v="3"/>
    <x v="1"/>
    <s v="6"/>
    <x v="0"/>
    <s v="00"/>
    <m/>
    <s v="No"/>
    <s v="4"/>
    <x v="4"/>
    <x v="0"/>
    <x v="0"/>
    <s v="No sabe - No Responde"/>
    <s v="3"/>
    <x v="3"/>
  </r>
  <r>
    <n v="499"/>
    <n v="2016"/>
    <s v="DZ2MK"/>
    <s v="1"/>
    <s v="CARLOS"/>
    <s v="ALBERTO"/>
    <s v="POVEA"/>
    <s v="MUÑOZ"/>
    <n v="1"/>
    <s v="Cédula de Ciudadanía"/>
    <s v="1"/>
    <s v="19705203"/>
    <s v="03/04/1976"/>
    <d v="2019-08-16T00:00:00"/>
    <n v="43"/>
    <x v="1"/>
    <n v="40"/>
    <x v="0"/>
    <x v="1"/>
    <s v="1"/>
    <x v="0"/>
    <s v="6"/>
    <x v="0"/>
    <s v="00"/>
    <m/>
    <s v="No"/>
    <s v="5"/>
    <x v="3"/>
    <x v="0"/>
    <x v="0"/>
    <s v="No sabe - No Responde"/>
    <s v="2"/>
    <x v="4"/>
  </r>
  <r>
    <n v="500"/>
    <n v="2016"/>
    <s v="DZ2MK"/>
    <s v="1"/>
    <s v="BRAYAN"/>
    <s v="DAVID"/>
    <s v="POVEA"/>
    <s v="WILLIAMS"/>
    <n v="3"/>
    <s v="Tarjeta de Identidad"/>
    <s v="1"/>
    <s v="1063953173"/>
    <s v="24/09/2006"/>
    <d v="2019-08-16T00:00:00"/>
    <n v="12"/>
    <x v="6"/>
    <n v="10"/>
    <x v="5"/>
    <x v="1"/>
    <s v="3"/>
    <x v="1"/>
    <s v="6"/>
    <x v="0"/>
    <s v="00"/>
    <m/>
    <s v="No"/>
    <s v="3"/>
    <x v="0"/>
    <x v="0"/>
    <x v="0"/>
    <s v="No sabe - No Responde"/>
    <s v="3"/>
    <x v="3"/>
  </r>
  <r>
    <n v="501"/>
    <n v="2016"/>
    <s v="DZ2MK"/>
    <s v="1"/>
    <s v="VICKY"/>
    <m/>
    <s v="WILLIAMS"/>
    <s v="OLARTE"/>
    <n v="1"/>
    <s v="Cédula de Ciudadanía"/>
    <s v="1"/>
    <s v="1063946690"/>
    <s v="07/08/1984"/>
    <d v="2019-08-16T00:00:00"/>
    <n v="35"/>
    <x v="3"/>
    <n v="32"/>
    <x v="0"/>
    <x v="0"/>
    <s v="2"/>
    <x v="3"/>
    <s v="6"/>
    <x v="0"/>
    <s v="00"/>
    <m/>
    <s v="Si"/>
    <s v="5"/>
    <x v="3"/>
    <x v="0"/>
    <x v="0"/>
    <s v="No sabe - No Responde"/>
    <s v="7"/>
    <x v="5"/>
  </r>
  <r>
    <n v="502"/>
    <n v="2016"/>
    <s v="DZ2MK"/>
    <s v="1"/>
    <s v="ALEJANDRO"/>
    <m/>
    <s v="WILLIAMS"/>
    <s v="OLARTE"/>
    <n v="3"/>
    <s v="Tarjeta de Identidad"/>
    <s v="1"/>
    <s v="1063947007"/>
    <s v="17/11/2002"/>
    <d v="2019-08-16T00:00:00"/>
    <n v="16"/>
    <x v="5"/>
    <n v="14"/>
    <x v="4"/>
    <x v="1"/>
    <s v="3"/>
    <x v="1"/>
    <s v="6"/>
    <x v="0"/>
    <s v="00"/>
    <m/>
    <s v="No"/>
    <s v="4"/>
    <x v="4"/>
    <x v="0"/>
    <x v="0"/>
    <s v="No sabe - No Responde"/>
    <s v="3"/>
    <x v="3"/>
  </r>
  <r>
    <n v="503"/>
    <n v="2016"/>
    <s v="D32K6"/>
    <s v="2"/>
    <s v="MARIA"/>
    <s v="JASYRA"/>
    <s v="LOZADA"/>
    <s v="VARGAS"/>
    <n v="1"/>
    <s v="Cédula de Ciudadanía"/>
    <s v="1"/>
    <s v="1049616169"/>
    <s v="12/04/1989"/>
    <d v="2019-08-16T00:00:00"/>
    <n v="30"/>
    <x v="10"/>
    <n v="27"/>
    <x v="3"/>
    <x v="0"/>
    <s v="3"/>
    <x v="1"/>
    <s v="6"/>
    <x v="0"/>
    <s v="5"/>
    <s v="1"/>
    <s v="No"/>
    <s v="9"/>
    <x v="2"/>
    <x v="0"/>
    <x v="0"/>
    <s v="No sabe - No Responde"/>
    <s v="1"/>
    <x v="1"/>
  </r>
  <r>
    <n v="504"/>
    <n v="2016"/>
    <s v="D32K6"/>
    <s v="2"/>
    <s v="ALICIANA"/>
    <m/>
    <s v="LOZADA"/>
    <s v="VARGAS"/>
    <n v="1"/>
    <s v="Cédula de Ciudadanía"/>
    <s v="1"/>
    <s v="1020782217"/>
    <s v="11/06/1993"/>
    <d v="2019-08-16T00:00:00"/>
    <n v="26"/>
    <x v="10"/>
    <n v="23"/>
    <x v="3"/>
    <x v="0"/>
    <s v="3"/>
    <x v="1"/>
    <s v="6"/>
    <x v="0"/>
    <s v="5"/>
    <s v="1"/>
    <s v="No"/>
    <s v="9"/>
    <x v="2"/>
    <x v="0"/>
    <x v="0"/>
    <s v="No sabe - No Responde"/>
    <s v="3"/>
    <x v="3"/>
  </r>
  <r>
    <n v="505"/>
    <n v="2016"/>
    <s v="D32K6"/>
    <s v="1"/>
    <s v="GUILLERMO"/>
    <m/>
    <s v="LOZADA"/>
    <s v="HEREDIA"/>
    <n v="1"/>
    <s v="Cédula de Ciudadanía"/>
    <s v="1"/>
    <s v="9523487"/>
    <s v="10/07/1960"/>
    <d v="2019-08-16T00:00:00"/>
    <n v="59"/>
    <x v="14"/>
    <n v="56"/>
    <x v="0"/>
    <x v="1"/>
    <s v="1"/>
    <x v="0"/>
    <s v="6"/>
    <x v="0"/>
    <s v="5"/>
    <m/>
    <s v="No"/>
    <s v="5"/>
    <x v="3"/>
    <x v="1"/>
    <x v="3"/>
    <s v="No sabe - No Responde"/>
    <s v="1"/>
    <x v="1"/>
  </r>
  <r>
    <n v="506"/>
    <n v="2016"/>
    <s v="D32K6"/>
    <s v="2"/>
    <s v="MARIA"/>
    <s v="PAULINA"/>
    <s v="VARGAS"/>
    <s v="TRUJILLO"/>
    <n v="1"/>
    <s v="Cédula de Ciudadanía"/>
    <s v="1"/>
    <s v="24116185"/>
    <s v="14/10/1948"/>
    <d v="2019-08-16T00:00:00"/>
    <n v="70"/>
    <x v="16"/>
    <n v="68"/>
    <x v="2"/>
    <x v="0"/>
    <s v="2"/>
    <x v="3"/>
    <s v="6"/>
    <x v="0"/>
    <s v="5"/>
    <s v="1"/>
    <s v="No"/>
    <s v="9"/>
    <x v="2"/>
    <x v="1"/>
    <x v="3"/>
    <s v="No sabe - No Responde"/>
    <s v="1"/>
    <x v="1"/>
  </r>
  <r>
    <n v="507"/>
    <n v="2016"/>
    <s v="D4YFZ"/>
    <s v="1"/>
    <s v="NANCY"/>
    <s v="PAOLA"/>
    <s v="RIAÑO"/>
    <s v="RIAÑO"/>
    <n v="3"/>
    <s v="Tarjeta de Identidad"/>
    <s v="2"/>
    <s v="1103470055"/>
    <s v="14/02/2004"/>
    <d v="2019-08-16T00:00:00"/>
    <n v="15"/>
    <x v="6"/>
    <n v="12"/>
    <x v="4"/>
    <x v="0"/>
    <s v="3"/>
    <x v="1"/>
    <s v="6"/>
    <x v="0"/>
    <s v="00"/>
    <m/>
    <s v="No"/>
    <s v="3"/>
    <x v="0"/>
    <x v="0"/>
    <x v="0"/>
    <s v="No sabe - No Responde"/>
    <s v="7"/>
    <x v="5"/>
  </r>
  <r>
    <n v="508"/>
    <n v="2016"/>
    <s v="D4YFZ"/>
    <s v="1"/>
    <s v="VIDAL"/>
    <m/>
    <s v="RIAÑO"/>
    <s v="GOMEZ"/>
    <n v="1"/>
    <s v="Cédula de Ciudadanía"/>
    <s v="1"/>
    <s v="91363699"/>
    <s v="13/05/1978"/>
    <d v="2019-08-16T00:00:00"/>
    <n v="41"/>
    <x v="1"/>
    <n v="38"/>
    <x v="0"/>
    <x v="1"/>
    <s v="1"/>
    <x v="0"/>
    <s v="6"/>
    <x v="0"/>
    <s v="00"/>
    <m/>
    <s v="No"/>
    <s v="1"/>
    <x v="1"/>
    <x v="0"/>
    <x v="0"/>
    <s v="No sabe - No Responde"/>
    <s v="2"/>
    <x v="4"/>
  </r>
  <r>
    <n v="509"/>
    <n v="2016"/>
    <s v="D4YFZ"/>
    <s v="1"/>
    <s v="YANETH"/>
    <m/>
    <s v="RIAÑO"/>
    <s v="RIAÑO"/>
    <n v="1"/>
    <s v="Cédula de Ciudadanía"/>
    <s v="2"/>
    <s v="1095827417"/>
    <s v="12/12/1995"/>
    <d v="2019-08-16T00:00:00"/>
    <n v="23"/>
    <x v="7"/>
    <n v="20"/>
    <x v="3"/>
    <x v="0"/>
    <s v="3"/>
    <x v="1"/>
    <s v="6"/>
    <x v="0"/>
    <s v="00"/>
    <m/>
    <s v="Si"/>
    <s v="9"/>
    <x v="2"/>
    <x v="0"/>
    <x v="0"/>
    <s v="No sabe - No Responde"/>
    <s v="2"/>
    <x v="4"/>
  </r>
  <r>
    <n v="510"/>
    <n v="2016"/>
    <s v="D4YFZ"/>
    <s v="1"/>
    <s v="DIEGO"/>
    <s v="ANDRES"/>
    <s v="RIAÑO"/>
    <s v="RIAÑO"/>
    <n v="3"/>
    <s v="Tarjeta de Identidad"/>
    <s v="2"/>
    <s v="1007592336"/>
    <s v="24/06/1999"/>
    <d v="2019-08-16T00:00:00"/>
    <n v="20"/>
    <x v="5"/>
    <n v="17"/>
    <x v="4"/>
    <x v="1"/>
    <s v="3"/>
    <x v="1"/>
    <s v="6"/>
    <x v="0"/>
    <s v="00"/>
    <m/>
    <s v="No"/>
    <s v="3"/>
    <x v="0"/>
    <x v="0"/>
    <x v="0"/>
    <s v="No sabe - No Responde"/>
    <s v="2"/>
    <x v="4"/>
  </r>
  <r>
    <n v="511"/>
    <n v="2016"/>
    <s v="D4YFZ"/>
    <s v="1"/>
    <s v="YENY"/>
    <s v="CRISTINA"/>
    <s v="RIAÑO"/>
    <s v="RIAÑO"/>
    <n v="4"/>
    <s v="Registro civil/NUIP"/>
    <s v="2"/>
    <s v="1097199145"/>
    <s v="17/11/2012"/>
    <d v="2019-08-16T00:00:00"/>
    <n v="6"/>
    <x v="12"/>
    <n v="4"/>
    <x v="1"/>
    <x v="0"/>
    <s v="3"/>
    <x v="1"/>
    <s v="6"/>
    <x v="0"/>
    <s v="00"/>
    <m/>
    <s v="No"/>
    <s v="1"/>
    <x v="1"/>
    <x v="0"/>
    <x v="0"/>
    <s v="No sabe - No Responde"/>
    <s v="9"/>
    <x v="2"/>
  </r>
  <r>
    <n v="512"/>
    <n v="2016"/>
    <s v="D5TD8"/>
    <s v="1"/>
    <s v="ADULFO"/>
    <s v="RAFAEL"/>
    <s v="JEREZ"/>
    <s v="BELTRAN"/>
    <n v="1"/>
    <s v="Cédula de Ciudadanía"/>
    <s v="2"/>
    <s v="85010024"/>
    <s v="09/02/1958"/>
    <d v="2019-08-16T00:00:00"/>
    <n v="61"/>
    <x v="0"/>
    <n v="58"/>
    <x v="0"/>
    <x v="1"/>
    <s v="5"/>
    <x v="5"/>
    <s v="5"/>
    <x v="1"/>
    <s v="10"/>
    <m/>
    <s v="No"/>
    <s v="3"/>
    <x v="0"/>
    <x v="0"/>
    <x v="0"/>
    <s v="No sabe - No Responde"/>
    <s v="1"/>
    <x v="1"/>
  </r>
  <r>
    <n v="513"/>
    <n v="2016"/>
    <s v="D5TD8"/>
    <s v="1"/>
    <s v="NORALBA"/>
    <m/>
    <s v="RODRIGUEZ"/>
    <s v="VERA"/>
    <n v="1"/>
    <s v="Cédula de Ciudadanía"/>
    <s v="2"/>
    <s v="39092775"/>
    <s v="17/10/1963"/>
    <d v="2019-08-16T00:00:00"/>
    <n v="55"/>
    <x v="11"/>
    <n v="53"/>
    <x v="0"/>
    <x v="0"/>
    <s v="5"/>
    <x v="5"/>
    <s v="5"/>
    <x v="1"/>
    <s v="10"/>
    <m/>
    <s v="No"/>
    <s v="3"/>
    <x v="0"/>
    <x v="1"/>
    <x v="3"/>
    <s v="No sabe - No Responde"/>
    <s v="5"/>
    <x v="6"/>
  </r>
  <r>
    <n v="514"/>
    <n v="2016"/>
    <s v="D5TD8"/>
    <s v="1"/>
    <s v="KELLY"/>
    <s v="JOHANA"/>
    <s v="JEREZ"/>
    <s v="RODRIGUEZ"/>
    <n v="1"/>
    <s v="Cédula de Ciudadanía"/>
    <s v="2"/>
    <s v="1235038080"/>
    <s v="28/08/1997"/>
    <d v="2019-08-16T00:00:00"/>
    <n v="21"/>
    <x v="7"/>
    <n v="19"/>
    <x v="3"/>
    <x v="0"/>
    <s v="11"/>
    <x v="8"/>
    <s v="5"/>
    <x v="1"/>
    <s v="10"/>
    <m/>
    <s v="Si"/>
    <s v="4"/>
    <x v="4"/>
    <x v="0"/>
    <x v="0"/>
    <s v="No sabe - No Responde"/>
    <s v="1"/>
    <x v="1"/>
  </r>
  <r>
    <n v="515"/>
    <n v="2016"/>
    <s v="D5TD8"/>
    <s v="1"/>
    <s v="DEIMER"/>
    <s v="DE JESUS"/>
    <s v="JEREZ"/>
    <s v="RODRIGUEZ"/>
    <n v="1"/>
    <s v="Cédula de Ciudadanía"/>
    <s v="2"/>
    <s v="1081914978"/>
    <s v="27/06/1989"/>
    <d v="2019-08-16T00:00:00"/>
    <n v="30"/>
    <x v="10"/>
    <n v="27"/>
    <x v="3"/>
    <x v="1"/>
    <s v="6"/>
    <x v="4"/>
    <s v="5"/>
    <x v="1"/>
    <s v="10"/>
    <m/>
    <s v="No"/>
    <s v="4"/>
    <x v="4"/>
    <x v="0"/>
    <x v="0"/>
    <s v="No sabe - No Responde"/>
    <s v="1"/>
    <x v="1"/>
  </r>
  <r>
    <n v="516"/>
    <n v="2016"/>
    <s v="D5TD8"/>
    <s v="1"/>
    <s v="ALCI"/>
    <s v="JESITH"/>
    <s v="JEREZ"/>
    <s v="RODRIGUEZ"/>
    <n v="1"/>
    <s v="Cédula de Ciudadanía"/>
    <s v="1"/>
    <s v="85486459"/>
    <s v="22/11/1978"/>
    <d v="2019-08-16T00:00:00"/>
    <n v="40"/>
    <x v="8"/>
    <n v="38"/>
    <x v="0"/>
    <x v="1"/>
    <s v="1"/>
    <x v="0"/>
    <s v="5"/>
    <x v="1"/>
    <s v="10"/>
    <m/>
    <s v="No"/>
    <s v="5"/>
    <x v="3"/>
    <x v="0"/>
    <x v="0"/>
    <s v="No sabe - No Responde"/>
    <s v="1"/>
    <x v="1"/>
  </r>
  <r>
    <n v="517"/>
    <n v="2016"/>
    <s v="D5TD8"/>
    <s v="1"/>
    <s v="SANTIAGO"/>
    <m/>
    <s v="JEREZ"/>
    <s v="CORTES"/>
    <n v="4"/>
    <s v="Registro civil/NUIP"/>
    <s v="2"/>
    <s v="1072661931"/>
    <s v="01/09/2009"/>
    <d v="2019-08-16T00:00:00"/>
    <n v="9"/>
    <x v="12"/>
    <n v="7"/>
    <x v="5"/>
    <x v="1"/>
    <s v="11"/>
    <x v="8"/>
    <s v="5"/>
    <x v="1"/>
    <s v="7"/>
    <m/>
    <s v="No"/>
    <s v="3"/>
    <x v="0"/>
    <x v="0"/>
    <x v="0"/>
    <s v="No sabe - No Responde"/>
    <s v="9"/>
    <x v="2"/>
  </r>
  <r>
    <n v="518"/>
    <n v="2016"/>
    <s v="D5TD8"/>
    <s v="1"/>
    <s v="JEREMY"/>
    <s v="ARIAS"/>
    <s v="ALCALA"/>
    <s v="JEREZ"/>
    <n v="4"/>
    <s v="Registro civil/NUIP"/>
    <s v="2"/>
    <s v="1201248467"/>
    <s v="12/09/2015"/>
    <d v="2019-08-16T00:00:00"/>
    <n v="3"/>
    <x v="2"/>
    <n v="1"/>
    <x v="1"/>
    <x v="1"/>
    <s v="11"/>
    <x v="8"/>
    <s v="5"/>
    <x v="1"/>
    <s v="1"/>
    <m/>
    <s v="No"/>
    <s v="9"/>
    <x v="2"/>
    <x v="0"/>
    <x v="0"/>
    <s v="No sabe - No Responde"/>
    <s v="9"/>
    <x v="2"/>
  </r>
  <r>
    <n v="519"/>
    <n v="2016"/>
    <s v="EG728"/>
    <s v="1"/>
    <s v="JUAN"/>
    <s v="DAVID"/>
    <s v="BEDOYA"/>
    <s v="CASTILLO"/>
    <n v="3"/>
    <s v="Tarjeta de Identidad"/>
    <s v="1"/>
    <s v="1094908897"/>
    <s v="16/11/2007"/>
    <d v="2019-08-16T00:00:00"/>
    <n v="11"/>
    <x v="6"/>
    <n v="9"/>
    <x v="5"/>
    <x v="1"/>
    <s v="3"/>
    <x v="1"/>
    <s v="6"/>
    <x v="0"/>
    <s v="00"/>
    <m/>
    <s v="No"/>
    <s v="3"/>
    <x v="0"/>
    <x v="0"/>
    <x v="0"/>
    <s v="No sabe - No Responde"/>
    <s v="9"/>
    <x v="2"/>
  </r>
  <r>
    <n v="520"/>
    <n v="2016"/>
    <s v="EG728"/>
    <s v="1"/>
    <s v="MARY"/>
    <s v="LUZ"/>
    <s v="CASTILLO"/>
    <s v="PEÑA"/>
    <n v="1"/>
    <s v="Cédula de Ciudadanía"/>
    <s v="1"/>
    <s v="65773460"/>
    <s v="29/06/1976"/>
    <d v="2019-08-16T00:00:00"/>
    <n v="43"/>
    <x v="1"/>
    <n v="40"/>
    <x v="0"/>
    <x v="0"/>
    <s v="1"/>
    <x v="0"/>
    <s v="6"/>
    <x v="0"/>
    <s v="00"/>
    <m/>
    <s v="Si"/>
    <s v="4"/>
    <x v="4"/>
    <x v="0"/>
    <x v="0"/>
    <s v="Limpiador hogares - 9210"/>
    <s v="2"/>
    <x v="4"/>
  </r>
  <r>
    <n v="521"/>
    <n v="2016"/>
    <s v="EG728"/>
    <s v="1"/>
    <s v="ANDRES"/>
    <s v="FRANCISCO"/>
    <s v="CASTILLO"/>
    <s v="PEÑA"/>
    <n v="4"/>
    <s v="Registro civil/NUIP"/>
    <s v="1"/>
    <s v="1091206617"/>
    <s v="02/11/2015"/>
    <d v="2019-08-16T00:00:00"/>
    <n v="3"/>
    <x v="2"/>
    <n v="1"/>
    <x v="1"/>
    <x v="1"/>
    <s v="3"/>
    <x v="1"/>
    <s v="6"/>
    <x v="0"/>
    <s v="00"/>
    <m/>
    <s v="No"/>
    <s v="9"/>
    <x v="2"/>
    <x v="0"/>
    <x v="0"/>
    <s v="No sabe - No Responde"/>
    <s v="9"/>
    <x v="2"/>
  </r>
  <r>
    <n v="522"/>
    <n v="2016"/>
    <s v="E8L1O"/>
    <s v="1"/>
    <s v="MILADIS"/>
    <m/>
    <s v="CASTRO"/>
    <s v="ASCANIO"/>
    <n v="1"/>
    <s v="Cédula de Ciudadanía"/>
    <s v="1"/>
    <s v="1003251239"/>
    <s v="15/09/1987"/>
    <d v="2019-08-16T00:00:00"/>
    <n v="31"/>
    <x v="3"/>
    <n v="29"/>
    <x v="3"/>
    <x v="0"/>
    <s v="3"/>
    <x v="1"/>
    <s v="6"/>
    <x v="0"/>
    <m/>
    <m/>
    <s v="No"/>
    <s v="9"/>
    <x v="2"/>
    <x v="0"/>
    <x v="0"/>
    <s v="No sabe - No Responde"/>
    <s v="9"/>
    <x v="2"/>
  </r>
  <r>
    <n v="523"/>
    <n v="2016"/>
    <s v="E8L1O"/>
    <s v="1"/>
    <s v="RESURRECCION"/>
    <m/>
    <s v="CASTRO"/>
    <m/>
    <n v="1"/>
    <s v="Cédula de Ciudadanía"/>
    <s v="1"/>
    <s v="13165581"/>
    <s v="01/08/1960"/>
    <d v="2019-08-16T00:00:00"/>
    <n v="59"/>
    <x v="14"/>
    <n v="56"/>
    <x v="0"/>
    <x v="1"/>
    <s v="1"/>
    <x v="0"/>
    <s v="6"/>
    <x v="0"/>
    <m/>
    <m/>
    <s v="No"/>
    <s v="9"/>
    <x v="2"/>
    <x v="0"/>
    <x v="0"/>
    <s v="No sabe - No Responde"/>
    <s v="9"/>
    <x v="2"/>
  </r>
  <r>
    <n v="524"/>
    <n v="2016"/>
    <s v="E8L1O"/>
    <s v="1"/>
    <s v="DANILO"/>
    <m/>
    <s v="CASTRO"/>
    <s v="ASCANIO"/>
    <n v="1"/>
    <s v="Cédula de Ciudadanía"/>
    <s v="1"/>
    <s v="1003250802"/>
    <s v="09/09/1996"/>
    <d v="2019-08-16T00:00:00"/>
    <n v="22"/>
    <x v="7"/>
    <n v="20"/>
    <x v="3"/>
    <x v="1"/>
    <s v="3"/>
    <x v="1"/>
    <s v="6"/>
    <x v="0"/>
    <m/>
    <m/>
    <s v="No"/>
    <s v="9"/>
    <x v="2"/>
    <x v="0"/>
    <x v="0"/>
    <s v="No sabe - No Responde"/>
    <s v="9"/>
    <x v="2"/>
  </r>
  <r>
    <n v="525"/>
    <n v="2016"/>
    <s v="E8L1O"/>
    <s v="1"/>
    <s v="RENE"/>
    <m/>
    <s v="CASTRO"/>
    <s v="ASCANIO"/>
    <n v="1"/>
    <s v="Cédula de Ciudadanía"/>
    <s v="1"/>
    <s v="1007406018"/>
    <s v="16/07/1989"/>
    <d v="2019-08-16T00:00:00"/>
    <n v="30"/>
    <x v="10"/>
    <n v="27"/>
    <x v="3"/>
    <x v="1"/>
    <s v="3"/>
    <x v="1"/>
    <s v="6"/>
    <x v="0"/>
    <m/>
    <m/>
    <s v="No"/>
    <s v="9"/>
    <x v="2"/>
    <x v="0"/>
    <x v="0"/>
    <s v="No sabe - No Responde"/>
    <s v="9"/>
    <x v="2"/>
  </r>
  <r>
    <n v="526"/>
    <n v="2016"/>
    <s v="E8L1O"/>
    <s v="1"/>
    <s v="FABIAN"/>
    <m/>
    <s v="CASTRO"/>
    <s v="ASCANIO"/>
    <n v="1"/>
    <s v="Cédula de Ciudadanía"/>
    <s v="1"/>
    <s v="98040961267"/>
    <s v="09/04/1998"/>
    <d v="2019-08-16T00:00:00"/>
    <n v="21"/>
    <x v="7"/>
    <n v="18"/>
    <x v="3"/>
    <x v="1"/>
    <s v="3"/>
    <x v="1"/>
    <s v="6"/>
    <x v="0"/>
    <m/>
    <m/>
    <s v="No"/>
    <s v="9"/>
    <x v="2"/>
    <x v="0"/>
    <x v="0"/>
    <s v="No sabe - No Responde"/>
    <s v="9"/>
    <x v="2"/>
  </r>
  <r>
    <n v="527"/>
    <n v="2016"/>
    <s v="E8L1O"/>
    <s v="1"/>
    <s v="CARMEN"/>
    <s v="ELIDA"/>
    <s v="ASCANIO"/>
    <m/>
    <n v="1"/>
    <s v="Cédula de Ciudadanía"/>
    <s v="1"/>
    <s v="27705068"/>
    <s v="16/01/1962"/>
    <d v="2019-08-16T00:00:00"/>
    <n v="57"/>
    <x v="14"/>
    <n v="54"/>
    <x v="0"/>
    <x v="0"/>
    <s v="2"/>
    <x v="3"/>
    <s v="6"/>
    <x v="0"/>
    <m/>
    <m/>
    <s v="No"/>
    <s v="9"/>
    <x v="2"/>
    <x v="0"/>
    <x v="0"/>
    <s v="No sabe - No Responde"/>
    <s v="9"/>
    <x v="2"/>
  </r>
  <r>
    <n v="528"/>
    <n v="2016"/>
    <s v="E8L1O"/>
    <s v="1"/>
    <s v="ZULY"/>
    <m/>
    <s v="CASTRO"/>
    <s v="ASCANIO"/>
    <n v="1"/>
    <s v="Cédula de Ciudadanía"/>
    <s v="1"/>
    <s v="1007899110"/>
    <s v="14/08/1994"/>
    <d v="2019-08-16T00:00:00"/>
    <n v="25"/>
    <x v="7"/>
    <n v="22"/>
    <x v="3"/>
    <x v="0"/>
    <s v="3"/>
    <x v="1"/>
    <s v="6"/>
    <x v="0"/>
    <m/>
    <m/>
    <s v="No"/>
    <s v="9"/>
    <x v="2"/>
    <x v="0"/>
    <x v="0"/>
    <s v="No sabe - No Responde"/>
    <s v="9"/>
    <x v="2"/>
  </r>
  <r>
    <n v="529"/>
    <n v="2016"/>
    <s v="E8L1O"/>
    <s v="1"/>
    <s v="NORELIS"/>
    <m/>
    <s v="CASTRO"/>
    <s v="ASCANIO"/>
    <n v="1"/>
    <s v="Cédula de Ciudadanía"/>
    <s v="1"/>
    <s v="1007445481"/>
    <s v="21/10/1992"/>
    <d v="2019-08-16T00:00:00"/>
    <n v="26"/>
    <x v="10"/>
    <n v="24"/>
    <x v="3"/>
    <x v="0"/>
    <s v="3"/>
    <x v="1"/>
    <s v="6"/>
    <x v="0"/>
    <m/>
    <m/>
    <s v="No"/>
    <s v="9"/>
    <x v="2"/>
    <x v="0"/>
    <x v="0"/>
    <s v="No sabe - No Responde"/>
    <s v="9"/>
    <x v="2"/>
  </r>
  <r>
    <n v="530"/>
    <n v="2016"/>
    <s v="E8L1O"/>
    <s v="1"/>
    <s v="JAIMES"/>
    <m/>
    <s v="CASTRO"/>
    <s v="ASCANIO"/>
    <n v="1"/>
    <s v="Cédula de Ciudadanía"/>
    <s v="1"/>
    <s v="1007325232"/>
    <s v="24/03/1988"/>
    <d v="2019-08-16T00:00:00"/>
    <n v="31"/>
    <x v="3"/>
    <n v="28"/>
    <x v="3"/>
    <x v="1"/>
    <s v="3"/>
    <x v="1"/>
    <s v="6"/>
    <x v="0"/>
    <m/>
    <m/>
    <s v="No"/>
    <s v="9"/>
    <x v="2"/>
    <x v="0"/>
    <x v="0"/>
    <s v="No sabe - No Responde"/>
    <s v="9"/>
    <x v="2"/>
  </r>
  <r>
    <n v="531"/>
    <n v="2016"/>
    <s v="FL2Y8"/>
    <s v="1"/>
    <s v="ALFONSO"/>
    <m/>
    <s v="RAMIREZ"/>
    <s v="TORRES"/>
    <n v="1"/>
    <s v="Cédula de Ciudadanía"/>
    <s v="1"/>
    <s v="2918821"/>
    <s v="04/05/1936"/>
    <d v="2019-08-16T00:00:00"/>
    <n v="83"/>
    <x v="4"/>
    <n v="80"/>
    <x v="2"/>
    <x v="1"/>
    <s v="1"/>
    <x v="0"/>
    <s v="6"/>
    <x v="0"/>
    <s v="10"/>
    <m/>
    <s v="No"/>
    <s v="3"/>
    <x v="0"/>
    <x v="0"/>
    <x v="0"/>
    <s v="No sabe - No Responde"/>
    <s v="4"/>
    <x v="0"/>
  </r>
  <r>
    <n v="532"/>
    <n v="2016"/>
    <s v="FL2Y8"/>
    <s v="2"/>
    <s v="FREDY"/>
    <s v="NARE"/>
    <s v="RAMIREZ"/>
    <s v="CARO"/>
    <n v="1"/>
    <s v="Cédula de Ciudadanía"/>
    <s v="1"/>
    <s v="79740272"/>
    <s v="17/04/1976"/>
    <d v="2019-08-16T00:00:00"/>
    <n v="43"/>
    <x v="1"/>
    <n v="40"/>
    <x v="0"/>
    <x v="1"/>
    <s v="3"/>
    <x v="1"/>
    <s v="6"/>
    <x v="0"/>
    <s v="10"/>
    <s v="2"/>
    <s v="No"/>
    <s v="9"/>
    <x v="2"/>
    <x v="0"/>
    <x v="0"/>
    <s v="No sabe - No Responde"/>
    <s v="1"/>
    <x v="1"/>
  </r>
  <r>
    <n v="533"/>
    <n v="2016"/>
    <s v="FVB88"/>
    <s v="1"/>
    <s v="GLEDYS"/>
    <m/>
    <s v="DIAZ"/>
    <s v="CAMPO"/>
    <n v="1"/>
    <s v="Cédula de Ciudadanía"/>
    <s v="1"/>
    <s v="35196366"/>
    <s v="03/03/1980"/>
    <d v="2019-08-16T00:00:00"/>
    <n v="39"/>
    <x v="8"/>
    <n v="36"/>
    <x v="0"/>
    <x v="0"/>
    <s v="1"/>
    <x v="0"/>
    <s v="6"/>
    <x v="0"/>
    <s v="9"/>
    <m/>
    <s v="Si"/>
    <s v="5"/>
    <x v="3"/>
    <x v="0"/>
    <x v="0"/>
    <s v="Empleada servicio doméstico - 9210"/>
    <s v="1"/>
    <x v="1"/>
  </r>
  <r>
    <n v="534"/>
    <n v="2016"/>
    <s v="F3461"/>
    <s v="2"/>
    <s v="MICHEL"/>
    <s v="DANIELA"/>
    <s v="BELTRAN"/>
    <s v="MENDEZ"/>
    <n v="4"/>
    <s v="Registro civil/NUIP"/>
    <s v="1"/>
    <s v="1073485809"/>
    <s v="04/04/2016"/>
    <d v="2019-08-16T00:00:00"/>
    <n v="3"/>
    <x v="2"/>
    <n v="0"/>
    <x v="1"/>
    <x v="0"/>
    <s v="3"/>
    <x v="1"/>
    <s v="6"/>
    <x v="0"/>
    <s v="0"/>
    <s v="2"/>
    <s v="No"/>
    <s v="9"/>
    <x v="2"/>
    <x v="0"/>
    <x v="0"/>
    <s v="No sabe - No Responde"/>
    <s v="9"/>
    <x v="2"/>
  </r>
  <r>
    <n v="535"/>
    <n v="2016"/>
    <s v="F3461"/>
    <s v="1"/>
    <s v="DARY"/>
    <s v="YANETH"/>
    <s v="MENDEZ"/>
    <s v="HERRERA"/>
    <n v="1"/>
    <s v="Cédula de Ciudadanía"/>
    <s v="1"/>
    <s v="39731529"/>
    <s v="29/09/1980"/>
    <d v="2019-08-16T00:00:00"/>
    <n v="38"/>
    <x v="8"/>
    <n v="36"/>
    <x v="0"/>
    <x v="0"/>
    <s v="3"/>
    <x v="1"/>
    <s v="6"/>
    <x v="0"/>
    <s v="17"/>
    <m/>
    <s v="Si"/>
    <s v="5"/>
    <x v="3"/>
    <x v="0"/>
    <x v="0"/>
    <s v="Cajero vendedor - 4211"/>
    <s v="1"/>
    <x v="1"/>
  </r>
  <r>
    <n v="536"/>
    <n v="2016"/>
    <s v="F3461"/>
    <s v="1"/>
    <s v="CARMEN"/>
    <s v="ROSA"/>
    <s v="HERRERA"/>
    <s v="DE MENDEZ"/>
    <n v="1"/>
    <s v="Cédula de Ciudadanía"/>
    <s v="1"/>
    <s v="20530568"/>
    <s v="15/02/1956"/>
    <d v="2019-08-16T00:00:00"/>
    <n v="63"/>
    <x v="0"/>
    <n v="60"/>
    <x v="0"/>
    <x v="0"/>
    <s v="1"/>
    <x v="0"/>
    <s v="6"/>
    <x v="0"/>
    <s v="17"/>
    <m/>
    <s v="No"/>
    <s v="3"/>
    <x v="0"/>
    <x v="1"/>
    <x v="3"/>
    <s v="Auxiliar servicios generales aseo y cafetería - 9221"/>
    <s v="1"/>
    <x v="1"/>
  </r>
  <r>
    <n v="537"/>
    <n v="2016"/>
    <s v="F3461"/>
    <s v="1"/>
    <s v="DUVAN"/>
    <s v="STIVEN"/>
    <s v="BELTRAN"/>
    <s v="MENDEZ"/>
    <n v="3"/>
    <s v="Tarjeta de Identidad"/>
    <s v="1"/>
    <s v="1003825148"/>
    <s v="06/11/2002"/>
    <d v="2019-08-16T00:00:00"/>
    <n v="16"/>
    <x v="5"/>
    <n v="14"/>
    <x v="4"/>
    <x v="1"/>
    <s v="4"/>
    <x v="6"/>
    <s v="6"/>
    <x v="0"/>
    <s v="14"/>
    <m/>
    <s v="No"/>
    <s v="4"/>
    <x v="4"/>
    <x v="0"/>
    <x v="0"/>
    <s v="No sabe - No Responde"/>
    <s v="3"/>
    <x v="3"/>
  </r>
  <r>
    <n v="538"/>
    <n v="2016"/>
    <s v="GW5OV"/>
    <s v="1"/>
    <s v="MARA"/>
    <s v="MARGOTH"/>
    <s v="MORA"/>
    <s v="SANCHEZ"/>
    <n v="1"/>
    <s v="Cédula de Ciudadanía"/>
    <s v="1"/>
    <s v="30665295"/>
    <s v="25/08/1977"/>
    <d v="2019-08-16T00:00:00"/>
    <n v="41"/>
    <x v="1"/>
    <n v="39"/>
    <x v="0"/>
    <x v="0"/>
    <s v="1"/>
    <x v="0"/>
    <s v="6"/>
    <x v="0"/>
    <s v="8"/>
    <m/>
    <s v="Si"/>
    <s v="5"/>
    <x v="3"/>
    <x v="0"/>
    <x v="0"/>
    <s v="Empleada servicio doméstico - 9210"/>
    <s v="1"/>
    <x v="1"/>
  </r>
  <r>
    <n v="539"/>
    <n v="2016"/>
    <s v="GW5OV"/>
    <s v="1"/>
    <s v="NAIRO"/>
    <s v="LUIS"/>
    <s v="ALVAREZ"/>
    <s v="MORA"/>
    <n v="3"/>
    <s v="Tarjeta de Identidad"/>
    <s v="1"/>
    <s v="1003344732"/>
    <s v="03/09/2002"/>
    <d v="2019-08-16T00:00:00"/>
    <n v="16"/>
    <x v="5"/>
    <n v="14"/>
    <x v="4"/>
    <x v="1"/>
    <s v="3"/>
    <x v="1"/>
    <s v="6"/>
    <x v="0"/>
    <s v="8"/>
    <m/>
    <s v="No"/>
    <s v="4"/>
    <x v="4"/>
    <x v="0"/>
    <x v="0"/>
    <s v="No sabe - No Responde"/>
    <s v="3"/>
    <x v="3"/>
  </r>
  <r>
    <n v="540"/>
    <n v="2016"/>
    <s v="GW5OV"/>
    <s v="1"/>
    <s v="DANA"/>
    <s v="MISHELL"/>
    <s v="ALVAREZ"/>
    <s v="MORA"/>
    <n v="3"/>
    <s v="Tarjeta de Identidad"/>
    <s v="1"/>
    <s v="1067163900"/>
    <s v="23/08/2007"/>
    <d v="2019-08-16T00:00:00"/>
    <n v="11"/>
    <x v="6"/>
    <n v="9"/>
    <x v="5"/>
    <x v="0"/>
    <s v="3"/>
    <x v="1"/>
    <s v="6"/>
    <x v="0"/>
    <s v="4"/>
    <m/>
    <s v="No"/>
    <s v="3"/>
    <x v="0"/>
    <x v="0"/>
    <x v="0"/>
    <s v="No sabe - No Responde"/>
    <s v="9"/>
    <x v="2"/>
  </r>
  <r>
    <n v="541"/>
    <n v="2016"/>
    <s v="GW5OV"/>
    <s v="1"/>
    <s v="MAIRO"/>
    <s v="LUIS"/>
    <s v="ALVAREZ"/>
    <s v="MORA"/>
    <n v="1"/>
    <s v="Cédula de Ciudadanía"/>
    <s v="1"/>
    <s v="1072715068"/>
    <s v="11/08/1997"/>
    <d v="2019-08-16T00:00:00"/>
    <n v="22"/>
    <x v="7"/>
    <n v="19"/>
    <x v="3"/>
    <x v="1"/>
    <s v="3"/>
    <x v="1"/>
    <s v="6"/>
    <x v="0"/>
    <s v="8"/>
    <m/>
    <s v="No"/>
    <s v="5"/>
    <x v="3"/>
    <x v="0"/>
    <x v="0"/>
    <s v="Vigilante - 9133"/>
    <s v="1"/>
    <x v="1"/>
  </r>
  <r>
    <n v="542"/>
    <n v="2016"/>
    <s v="HP2DX"/>
    <s v="1"/>
    <s v="MAICOL"/>
    <s v="STID"/>
    <s v="CHAVARRO"/>
    <s v="POLANIA"/>
    <n v="3"/>
    <s v="Tarjeta de Identidad"/>
    <s v="1"/>
    <s v="1079176611"/>
    <s v="10/03/2007"/>
    <d v="2019-08-16T00:00:00"/>
    <n v="12"/>
    <x v="6"/>
    <n v="9"/>
    <x v="5"/>
    <x v="1"/>
    <s v="3"/>
    <x v="1"/>
    <s v="6"/>
    <x v="0"/>
    <s v="4"/>
    <m/>
    <s v="No"/>
    <s v="3"/>
    <x v="0"/>
    <x v="0"/>
    <x v="0"/>
    <s v="No sabe - No Responde"/>
    <s v="9"/>
    <x v="2"/>
  </r>
  <r>
    <n v="543"/>
    <n v="2016"/>
    <s v="HP2DX"/>
    <s v="1"/>
    <s v="YENNY"/>
    <s v="ALEJANDRA"/>
    <s v="CHAVARRO"/>
    <s v="POLANIA"/>
    <n v="1"/>
    <s v="Cédula de Ciudadanía"/>
    <s v="1"/>
    <s v="1072670300"/>
    <s v="27/08/1998"/>
    <d v="2019-08-16T00:00:00"/>
    <n v="20"/>
    <x v="5"/>
    <n v="18"/>
    <x v="3"/>
    <x v="0"/>
    <s v="3"/>
    <x v="1"/>
    <s v="6"/>
    <x v="0"/>
    <s v="4"/>
    <m/>
    <s v="Si"/>
    <s v="5"/>
    <x v="3"/>
    <x v="0"/>
    <x v="0"/>
    <s v="No sabe - No Responde"/>
    <s v="3"/>
    <x v="3"/>
  </r>
  <r>
    <n v="544"/>
    <n v="2016"/>
    <s v="HP2DX"/>
    <s v="1"/>
    <s v="ROBINSON"/>
    <s v="DAVID"/>
    <s v="CHAVARRO"/>
    <s v="POLANIA"/>
    <n v="3"/>
    <s v="Tarjeta de Identidad"/>
    <s v="1"/>
    <s v="1004062832"/>
    <s v="02/12/2002"/>
    <d v="2019-08-16T00:00:00"/>
    <n v="16"/>
    <x v="5"/>
    <n v="13"/>
    <x v="4"/>
    <x v="1"/>
    <s v="3"/>
    <x v="1"/>
    <s v="6"/>
    <x v="0"/>
    <s v="4"/>
    <m/>
    <s v="No"/>
    <s v="4"/>
    <x v="4"/>
    <x v="0"/>
    <x v="0"/>
    <s v="No sabe - No Responde"/>
    <s v="3"/>
    <x v="3"/>
  </r>
  <r>
    <n v="545"/>
    <n v="2016"/>
    <s v="HP2DX"/>
    <s v="1"/>
    <s v="NEIRA"/>
    <s v="MARCELA"/>
    <s v="POLANIA"/>
    <m/>
    <n v="1"/>
    <s v="Cédula de Ciudadanía"/>
    <s v="1"/>
    <s v="36347485"/>
    <s v="12/07/1983"/>
    <d v="2019-08-16T00:00:00"/>
    <n v="36"/>
    <x v="8"/>
    <n v="33"/>
    <x v="0"/>
    <x v="0"/>
    <s v="1"/>
    <x v="0"/>
    <s v="6"/>
    <x v="0"/>
    <s v="4"/>
    <m/>
    <s v="Si"/>
    <s v="4"/>
    <x v="4"/>
    <x v="0"/>
    <x v="0"/>
    <s v="Obrero producción alimentos y bebidas - 9322"/>
    <s v="1"/>
    <x v="1"/>
  </r>
  <r>
    <n v="546"/>
    <n v="2016"/>
    <s v="H7F83"/>
    <s v="1"/>
    <s v="ANA"/>
    <s v="CAMILA"/>
    <s v="AMAYA"/>
    <s v="GOMEZ"/>
    <n v="3"/>
    <s v="Tarjeta de Identidad"/>
    <s v="1"/>
    <s v="1072645357"/>
    <s v="27/10/2005"/>
    <d v="2019-08-16T00:00:00"/>
    <n v="13"/>
    <x v="6"/>
    <n v="11"/>
    <x v="5"/>
    <x v="0"/>
    <s v="3"/>
    <x v="1"/>
    <s v="6"/>
    <x v="0"/>
    <s v="1"/>
    <m/>
    <s v="No"/>
    <s v="3"/>
    <x v="0"/>
    <x v="0"/>
    <x v="0"/>
    <s v="No sabe - No Responde"/>
    <s v="3"/>
    <x v="3"/>
  </r>
  <r>
    <n v="547"/>
    <n v="2016"/>
    <s v="H7F83"/>
    <s v="1"/>
    <s v="CARMEN"/>
    <s v="SORAYDA"/>
    <s v="GOMEZ"/>
    <s v="ANGULO"/>
    <n v="1"/>
    <s v="Cédula de Ciudadanía"/>
    <s v="1"/>
    <s v="40361324"/>
    <s v="15/12/1972"/>
    <d v="2019-08-16T00:00:00"/>
    <n v="46"/>
    <x v="13"/>
    <n v="43"/>
    <x v="0"/>
    <x v="0"/>
    <s v="1"/>
    <x v="0"/>
    <s v="5"/>
    <x v="1"/>
    <s v="1"/>
    <m/>
    <s v="Si"/>
    <s v="4"/>
    <x v="4"/>
    <x v="0"/>
    <x v="0"/>
    <s v="No sabe - No Responde"/>
    <s v="1"/>
    <x v="1"/>
  </r>
  <r>
    <n v="548"/>
    <n v="2016"/>
    <s v="H7F83"/>
    <s v="1"/>
    <s v="ANTHONY"/>
    <s v="DEJESUS"/>
    <s v="MURILLO"/>
    <s v="GOMEZ"/>
    <n v="4"/>
    <s v="Registro civil/NUIP"/>
    <s v="1"/>
    <s v="1120379896"/>
    <s v="22/08/2014"/>
    <d v="2019-08-16T00:00:00"/>
    <n v="4"/>
    <x v="2"/>
    <n v="2"/>
    <x v="1"/>
    <x v="1"/>
    <s v="3"/>
    <x v="1"/>
    <s v="5"/>
    <x v="1"/>
    <s v="1"/>
    <m/>
    <s v="No"/>
    <s v="9"/>
    <x v="2"/>
    <x v="1"/>
    <x v="0"/>
    <s v="No sabe - No Responde"/>
    <s v="9"/>
    <x v="2"/>
  </r>
  <r>
    <n v="549"/>
    <n v="2016"/>
    <s v="H7Y22"/>
    <s v="2"/>
    <s v="DIXON"/>
    <s v="GIOVANNY"/>
    <s v="GOMEZ"/>
    <s v="MOLINA"/>
    <n v="1"/>
    <s v="Cédula de Ciudadanía"/>
    <s v="2"/>
    <s v="80468537"/>
    <s v="14/03/1983"/>
    <d v="2019-08-16T00:00:00"/>
    <n v="36"/>
    <x v="8"/>
    <n v="33"/>
    <x v="0"/>
    <x v="1"/>
    <s v="2"/>
    <x v="3"/>
    <s v="6"/>
    <x v="0"/>
    <s v="11"/>
    <s v="2"/>
    <s v="No"/>
    <s v="9"/>
    <x v="2"/>
    <x v="0"/>
    <x v="0"/>
    <s v="No sabe - No Responde"/>
    <s v="1"/>
    <x v="1"/>
  </r>
  <r>
    <n v="550"/>
    <n v="2016"/>
    <s v="I1UTS"/>
    <s v="1"/>
    <s v="STIVENSON"/>
    <m/>
    <s v="PINEDA"/>
    <s v="PEREZ"/>
    <n v="3"/>
    <s v="Tarjeta de Identidad"/>
    <s v="1"/>
    <s v="1095792781"/>
    <s v="27/06/2005"/>
    <d v="2019-08-16T00:00:00"/>
    <n v="14"/>
    <x v="6"/>
    <n v="11"/>
    <x v="5"/>
    <x v="1"/>
    <s v="3"/>
    <x v="1"/>
    <s v="6"/>
    <x v="0"/>
    <s v="10"/>
    <m/>
    <s v="No"/>
    <s v="3"/>
    <x v="0"/>
    <x v="0"/>
    <x v="0"/>
    <s v="No sabe - No Responde"/>
    <s v="3"/>
    <x v="3"/>
  </r>
  <r>
    <n v="551"/>
    <n v="2016"/>
    <s v="I1UTS"/>
    <s v="1"/>
    <s v="PABLINA"/>
    <m/>
    <s v="PEREZ"/>
    <s v="MORENO"/>
    <n v="1"/>
    <s v="Cédula de Ciudadanía"/>
    <s v="1"/>
    <s v="37576967"/>
    <s v="26/03/1982"/>
    <d v="2019-08-16T00:00:00"/>
    <n v="37"/>
    <x v="8"/>
    <n v="34"/>
    <x v="0"/>
    <x v="0"/>
    <s v="1"/>
    <x v="0"/>
    <s v="6"/>
    <x v="0"/>
    <s v="10"/>
    <m/>
    <s v="Si"/>
    <s v="1"/>
    <x v="1"/>
    <x v="0"/>
    <x v="0"/>
    <s v="Auxiliar servicios generales aseo y cafetería - 9221"/>
    <s v="1"/>
    <x v="1"/>
  </r>
  <r>
    <n v="552"/>
    <n v="2016"/>
    <s v="I1UTS"/>
    <s v="1"/>
    <s v="CARLOS"/>
    <s v="ALBERTO"/>
    <s v="PINEDA"/>
    <s v="PEREZ"/>
    <n v="3"/>
    <s v="Tarjeta de Identidad"/>
    <s v="1"/>
    <s v="1005186916"/>
    <s v="07/02/2002"/>
    <d v="2019-08-16T00:00:00"/>
    <n v="17"/>
    <x v="5"/>
    <n v="14"/>
    <x v="4"/>
    <x v="1"/>
    <s v="3"/>
    <x v="1"/>
    <s v="6"/>
    <x v="0"/>
    <s v="10"/>
    <m/>
    <s v="No"/>
    <s v="4"/>
    <x v="4"/>
    <x v="0"/>
    <x v="0"/>
    <s v="No sabe - No Responde"/>
    <s v="3"/>
    <x v="3"/>
  </r>
  <r>
    <n v="553"/>
    <n v="2016"/>
    <s v="I3T7E"/>
    <s v="1"/>
    <s v="ALEX"/>
    <s v="DAVID"/>
    <s v="BLANCO"/>
    <s v="JEREZ"/>
    <n v="3"/>
    <s v="Tarjeta de Identidad"/>
    <s v="1"/>
    <s v="1043650154"/>
    <s v="24/01/2006"/>
    <d v="2019-08-16T00:00:00"/>
    <n v="13"/>
    <x v="6"/>
    <n v="10"/>
    <x v="5"/>
    <x v="1"/>
    <s v="3"/>
    <x v="1"/>
    <s v="5"/>
    <x v="1"/>
    <s v="10"/>
    <m/>
    <s v="No"/>
    <s v="3"/>
    <x v="0"/>
    <x v="0"/>
    <x v="0"/>
    <s v="No sabe - No Responde"/>
    <s v="3"/>
    <x v="3"/>
  </r>
  <r>
    <n v="554"/>
    <n v="2016"/>
    <s v="I3T7E"/>
    <s v="1"/>
    <s v="YOMAIRA"/>
    <m/>
    <s v="JEREZ"/>
    <s v="RODRIGUEZ"/>
    <n v="1"/>
    <s v="Cédula de Ciudadanía"/>
    <s v="1"/>
    <s v="1072652870"/>
    <s v="27/06/1989"/>
    <d v="2019-08-16T00:00:00"/>
    <n v="30"/>
    <x v="10"/>
    <n v="27"/>
    <x v="3"/>
    <x v="0"/>
    <s v="1"/>
    <x v="0"/>
    <s v="5"/>
    <x v="1"/>
    <s v="10"/>
    <m/>
    <s v="Si"/>
    <s v="4"/>
    <x v="4"/>
    <x v="0"/>
    <x v="0"/>
    <s v="No sabe - No Responde"/>
    <s v="4"/>
    <x v="0"/>
  </r>
  <r>
    <n v="555"/>
    <n v="2016"/>
    <s v="I3T7E"/>
    <s v="1"/>
    <s v="ANA"/>
    <s v="SOFIA"/>
    <s v="BLANCO"/>
    <s v="JEREZ"/>
    <n v="4"/>
    <s v="Registro civil/NUIP"/>
    <s v="1"/>
    <s v="1028723308"/>
    <s v="15/02/2013"/>
    <d v="2019-08-16T00:00:00"/>
    <n v="6"/>
    <x v="12"/>
    <n v="3"/>
    <x v="1"/>
    <x v="0"/>
    <s v="3"/>
    <x v="1"/>
    <s v="5"/>
    <x v="1"/>
    <s v="3"/>
    <m/>
    <s v="No"/>
    <s v="1"/>
    <x v="1"/>
    <x v="0"/>
    <x v="0"/>
    <s v="No sabe - No Responde"/>
    <s v="9"/>
    <x v="2"/>
  </r>
  <r>
    <n v="556"/>
    <n v="2016"/>
    <s v="I327C"/>
    <s v="1"/>
    <s v="YEIMY"/>
    <s v="ALEXANDRA"/>
    <s v="ROJAS"/>
    <s v="IBATA"/>
    <n v="3"/>
    <s v="Tarjeta de Identidad"/>
    <s v="2"/>
    <s v="1005851254"/>
    <s v="07/10/2001"/>
    <d v="2019-08-16T00:00:00"/>
    <n v="17"/>
    <x v="5"/>
    <n v="15"/>
    <x v="4"/>
    <x v="0"/>
    <s v="3"/>
    <x v="1"/>
    <s v="6"/>
    <x v="0"/>
    <s v="2"/>
    <m/>
    <s v="Si"/>
    <s v="4"/>
    <x v="4"/>
    <x v="0"/>
    <x v="0"/>
    <s v="No sabe - No Responde"/>
    <s v="3"/>
    <x v="3"/>
  </r>
  <r>
    <n v="557"/>
    <n v="2016"/>
    <s v="I327C"/>
    <s v="1"/>
    <s v="SANDRA"/>
    <s v="JANETH"/>
    <s v="IBATA"/>
    <s v="ACUÑA"/>
    <n v="1"/>
    <s v="Cédula de Ciudadanía"/>
    <s v="1"/>
    <s v="65829590"/>
    <s v="07/04/1980"/>
    <d v="2019-08-16T00:00:00"/>
    <n v="39"/>
    <x v="8"/>
    <n v="36"/>
    <x v="0"/>
    <x v="0"/>
    <s v="2"/>
    <x v="3"/>
    <s v="6"/>
    <x v="0"/>
    <s v="2"/>
    <m/>
    <s v="Si"/>
    <s v="5"/>
    <x v="3"/>
    <x v="0"/>
    <x v="0"/>
    <s v="Auxiliar enfermería - 5132"/>
    <s v="1"/>
    <x v="1"/>
  </r>
  <r>
    <n v="558"/>
    <n v="2016"/>
    <s v="I327C"/>
    <s v="1"/>
    <s v="LINEYDY"/>
    <s v="YANETH"/>
    <s v="ROJAS"/>
    <s v="IBATA"/>
    <n v="3"/>
    <s v="Tarjeta de Identidad"/>
    <s v="2"/>
    <s v="1007288016"/>
    <s v="29/08/2000"/>
    <d v="2019-08-16T00:00:00"/>
    <n v="18"/>
    <x v="5"/>
    <n v="16"/>
    <x v="4"/>
    <x v="0"/>
    <s v="3"/>
    <x v="1"/>
    <s v="6"/>
    <x v="0"/>
    <s v="2"/>
    <m/>
    <s v="Si"/>
    <s v="5"/>
    <x v="3"/>
    <x v="0"/>
    <x v="0"/>
    <s v="No sabe - No Responde"/>
    <s v="3"/>
    <x v="3"/>
  </r>
  <r>
    <n v="559"/>
    <n v="2016"/>
    <s v="I327C"/>
    <s v="1"/>
    <s v="PABLO"/>
    <s v="ALVEIRO"/>
    <s v="ROJAS"/>
    <s v="BORJA"/>
    <n v="1"/>
    <s v="Cédula de Ciudadanía"/>
    <s v="2"/>
    <s v="93452249"/>
    <s v="21/04/1974"/>
    <d v="2019-08-16T00:00:00"/>
    <n v="45"/>
    <x v="1"/>
    <n v="42"/>
    <x v="0"/>
    <x v="1"/>
    <s v="1"/>
    <x v="0"/>
    <s v="6"/>
    <x v="0"/>
    <s v="2"/>
    <m/>
    <s v="No"/>
    <s v="3"/>
    <x v="0"/>
    <x v="0"/>
    <x v="0"/>
    <s v="Maestro constructor - 1424"/>
    <s v="1"/>
    <x v="1"/>
  </r>
  <r>
    <n v="560"/>
    <n v="2016"/>
    <s v="J25PB"/>
    <s v="2"/>
    <s v="SAMUEL"/>
    <s v="LEANDRO"/>
    <s v="IPIA"/>
    <s v="VOLVERAS"/>
    <n v="4"/>
    <s v="Registro civil/NUIP"/>
    <s v="1"/>
    <s v="1073485593"/>
    <s v="28/09/2015"/>
    <d v="2019-08-16T00:00:00"/>
    <n v="3"/>
    <x v="2"/>
    <n v="1"/>
    <x v="1"/>
    <x v="1"/>
    <s v="3"/>
    <x v="1"/>
    <s v="1"/>
    <x v="2"/>
    <s v="1"/>
    <s v="2"/>
    <s v="No"/>
    <s v="9"/>
    <x v="2"/>
    <x v="0"/>
    <x v="0"/>
    <s v="No sabe - No Responde"/>
    <s v="9"/>
    <x v="2"/>
  </r>
  <r>
    <n v="561"/>
    <n v="2016"/>
    <s v="J25PB"/>
    <s v="1"/>
    <s v="DAVID"/>
    <s v="SANTIAGO"/>
    <s v="HERNANDEZ"/>
    <s v="IPIA"/>
    <n v="4"/>
    <s v="Registro civil/NUIP"/>
    <s v="1"/>
    <s v="1072709393"/>
    <s v="13/03/2014"/>
    <d v="2019-08-16T00:00:00"/>
    <n v="5"/>
    <x v="2"/>
    <n v="2"/>
    <x v="1"/>
    <x v="1"/>
    <s v="3"/>
    <x v="1"/>
    <s v="1"/>
    <x v="2"/>
    <s v="2"/>
    <m/>
    <s v="No"/>
    <s v="9"/>
    <x v="2"/>
    <x v="0"/>
    <x v="0"/>
    <s v="No sabe - No Responde"/>
    <s v="9"/>
    <x v="2"/>
  </r>
  <r>
    <n v="562"/>
    <n v="2016"/>
    <s v="J25PB"/>
    <s v="1"/>
    <s v="MARIA"/>
    <s v="LUISA"/>
    <s v="VOLVERAS"/>
    <s v="PENCUE"/>
    <n v="2"/>
    <s v="Cédula de extranjeria"/>
    <s v="1"/>
    <s v="25452663"/>
    <s v="08/11/1949"/>
    <d v="2019-08-16T00:00:00"/>
    <n v="69"/>
    <x v="16"/>
    <n v="67"/>
    <x v="2"/>
    <x v="0"/>
    <s v="8"/>
    <x v="9"/>
    <s v="1"/>
    <x v="2"/>
    <s v="4"/>
    <m/>
    <s v="No"/>
    <s v="9"/>
    <x v="2"/>
    <x v="0"/>
    <x v="0"/>
    <s v="No sabe - No Responde"/>
    <s v="4"/>
    <x v="0"/>
  </r>
  <r>
    <n v="563"/>
    <n v="2016"/>
    <s v="J25PB"/>
    <s v="1"/>
    <s v="JOSE"/>
    <s v="ANDRES"/>
    <s v="IPIA"/>
    <s v="VOLVERAS"/>
    <n v="4"/>
    <s v="Registro civil/NUIP"/>
    <s v="1"/>
    <s v="1072703059"/>
    <s v="28/05/2012"/>
    <d v="2019-08-16T00:00:00"/>
    <n v="7"/>
    <x v="12"/>
    <n v="4"/>
    <x v="1"/>
    <x v="1"/>
    <s v="3"/>
    <x v="1"/>
    <s v="1"/>
    <x v="2"/>
    <s v="3"/>
    <m/>
    <s v="No"/>
    <s v="2"/>
    <x v="5"/>
    <x v="0"/>
    <x v="0"/>
    <s v="No sabe - No Responde"/>
    <s v="9"/>
    <x v="2"/>
  </r>
  <r>
    <n v="564"/>
    <n v="2016"/>
    <s v="J25PB"/>
    <s v="1"/>
    <s v="YERLI"/>
    <s v="MILDRED"/>
    <s v="IPIA"/>
    <s v="VOLVERAS"/>
    <n v="2"/>
    <s v="Cédula de extranjeria"/>
    <s v="1"/>
    <s v="1072701921"/>
    <s v="10/01/1994"/>
    <d v="2019-08-16T00:00:00"/>
    <n v="25"/>
    <x v="7"/>
    <n v="22"/>
    <x v="3"/>
    <x v="0"/>
    <s v="1"/>
    <x v="0"/>
    <s v="1"/>
    <x v="2"/>
    <s v="4"/>
    <m/>
    <s v="Si"/>
    <s v="3"/>
    <x v="0"/>
    <x v="0"/>
    <x v="0"/>
    <s v="Empleada servicio doméstico - 9210"/>
    <s v="1"/>
    <x v="1"/>
  </r>
  <r>
    <n v="565"/>
    <n v="2016"/>
    <s v="J76F8"/>
    <s v="1"/>
    <s v="MYRIAM"/>
    <m/>
    <s v="DAZA"/>
    <s v="VALERO"/>
    <n v="1"/>
    <s v="Cédula de Ciudadanía"/>
    <s v="1"/>
    <s v="60329773"/>
    <s v="19/11/1968"/>
    <d v="2019-08-16T00:00:00"/>
    <n v="50"/>
    <x v="13"/>
    <n v="48"/>
    <x v="0"/>
    <x v="0"/>
    <s v="2"/>
    <x v="3"/>
    <s v="6"/>
    <x v="0"/>
    <s v="22"/>
    <m/>
    <s v="Si"/>
    <s v="5"/>
    <x v="3"/>
    <x v="0"/>
    <x v="0"/>
    <s v="No sabe - No Responde"/>
    <s v="4"/>
    <x v="0"/>
  </r>
  <r>
    <n v="566"/>
    <n v="2016"/>
    <s v="J76F8"/>
    <s v="1"/>
    <s v="WILMAN"/>
    <s v="FERNANDO"/>
    <s v="VARGAS"/>
    <s v="DAZA"/>
    <n v="1"/>
    <s v="Cédula de Ciudadanía"/>
    <s v="1"/>
    <s v="1072702809"/>
    <s v="30/05/1994"/>
    <d v="2019-08-16T00:00:00"/>
    <n v="25"/>
    <x v="7"/>
    <n v="22"/>
    <x v="3"/>
    <x v="1"/>
    <s v="3"/>
    <x v="1"/>
    <s v="6"/>
    <x v="0"/>
    <s v="21"/>
    <m/>
    <s v="No"/>
    <s v="5"/>
    <x v="3"/>
    <x v="0"/>
    <x v="0"/>
    <s v="Auxiliar mesa y bar - 5122"/>
    <s v="1"/>
    <x v="1"/>
  </r>
  <r>
    <n v="567"/>
    <n v="2016"/>
    <s v="J76F8"/>
    <s v="1"/>
    <s v="JUAN"/>
    <s v="FERNANDO"/>
    <s v="VELASQUEZ"/>
    <s v="VARGAS"/>
    <n v="4"/>
    <s v="Registro civil/NUIP"/>
    <s v="1"/>
    <s v="1072663987"/>
    <s v="10/02/2010"/>
    <d v="2019-08-16T00:00:00"/>
    <n v="9"/>
    <x v="12"/>
    <n v="6"/>
    <x v="5"/>
    <x v="1"/>
    <s v="4"/>
    <x v="6"/>
    <s v="6"/>
    <x v="0"/>
    <s v="6"/>
    <m/>
    <s v="No"/>
    <s v="2"/>
    <x v="5"/>
    <x v="0"/>
    <x v="0"/>
    <s v="No sabe - No Responde"/>
    <s v="9"/>
    <x v="2"/>
  </r>
  <r>
    <n v="568"/>
    <n v="2016"/>
    <s v="J76F8"/>
    <s v="1"/>
    <s v="JUAN"/>
    <s v="PABLO"/>
    <s v="VARGAS"/>
    <s v="DAZA"/>
    <n v="1"/>
    <s v="Cédula de Ciudadanía"/>
    <s v="1"/>
    <s v="1072710073"/>
    <s v="15/05/1996"/>
    <d v="2019-08-16T00:00:00"/>
    <n v="23"/>
    <x v="7"/>
    <n v="20"/>
    <x v="3"/>
    <x v="1"/>
    <s v="3"/>
    <x v="1"/>
    <s v="6"/>
    <x v="0"/>
    <s v="20"/>
    <m/>
    <s v="No"/>
    <s v="5"/>
    <x v="3"/>
    <x v="0"/>
    <x v="0"/>
    <s v="No sabe - No Responde"/>
    <s v="3"/>
    <x v="3"/>
  </r>
  <r>
    <n v="569"/>
    <n v="2016"/>
    <s v="J76F8"/>
    <s v="1"/>
    <s v="ELIZABETH"/>
    <m/>
    <s v="VARGAS"/>
    <s v="DAZA"/>
    <n v="1"/>
    <s v="Cédula de Ciudadanía"/>
    <s v="1"/>
    <s v="1072665873"/>
    <s v="10/03/1992"/>
    <d v="2019-08-16T00:00:00"/>
    <n v="27"/>
    <x v="10"/>
    <n v="24"/>
    <x v="3"/>
    <x v="0"/>
    <s v="3"/>
    <x v="1"/>
    <s v="6"/>
    <x v="0"/>
    <s v="22"/>
    <m/>
    <s v="Si"/>
    <s v="5"/>
    <x v="3"/>
    <x v="0"/>
    <x v="0"/>
    <s v="Auxiliar servicio a pasajeros - 5111"/>
    <s v="1"/>
    <x v="1"/>
  </r>
  <r>
    <n v="570"/>
    <n v="2016"/>
    <s v="J76F8"/>
    <s v="1"/>
    <s v="PABLO"/>
    <s v="ENRIQUE"/>
    <s v="VARGAS"/>
    <s v="MORENO"/>
    <n v="1"/>
    <s v="Cédula de Ciudadanía"/>
    <s v="1"/>
    <s v="17529391"/>
    <s v="18/06/1965"/>
    <d v="2019-08-16T00:00:00"/>
    <n v="54"/>
    <x v="11"/>
    <n v="51"/>
    <x v="0"/>
    <x v="1"/>
    <s v="1"/>
    <x v="0"/>
    <s v="6"/>
    <x v="0"/>
    <s v="22"/>
    <m/>
    <s v="No"/>
    <s v="3"/>
    <x v="0"/>
    <x v="0"/>
    <x v="0"/>
    <s v="Conductor vehículo liviano - 8321"/>
    <s v="1"/>
    <x v="1"/>
  </r>
  <r>
    <n v="571"/>
    <n v="2016"/>
    <s v="KB1Q4"/>
    <s v="1"/>
    <s v="DIONISIO"/>
    <m/>
    <s v="JIMENEZ"/>
    <s v="PEÑA"/>
    <n v="1"/>
    <s v="Cédula de Ciudadanía"/>
    <s v="1"/>
    <s v="11446058"/>
    <s v="22/06/1981"/>
    <d v="2019-08-16T00:00:00"/>
    <n v="38"/>
    <x v="8"/>
    <n v="35"/>
    <x v="0"/>
    <x v="1"/>
    <s v="1"/>
    <x v="0"/>
    <s v="6"/>
    <x v="0"/>
    <s v="10"/>
    <m/>
    <s v="No"/>
    <s v="3"/>
    <x v="0"/>
    <x v="1"/>
    <x v="3"/>
    <s v="No sabe - No Responde"/>
    <s v="1"/>
    <x v="1"/>
  </r>
  <r>
    <n v="572"/>
    <n v="2016"/>
    <s v="KB1Q4"/>
    <s v="1"/>
    <s v="LUDWING"/>
    <s v="SANTIAGO"/>
    <s v="JIMENEZ"/>
    <s v="PARRA"/>
    <n v="4"/>
    <s v="Registro civil/NUIP"/>
    <s v="2"/>
    <s v="1076245415"/>
    <s v="05/12/2009"/>
    <d v="2019-08-16T00:00:00"/>
    <n v="9"/>
    <x v="12"/>
    <n v="6"/>
    <x v="5"/>
    <x v="1"/>
    <s v="3"/>
    <x v="1"/>
    <s v="6"/>
    <x v="0"/>
    <s v="6"/>
    <m/>
    <s v="No"/>
    <s v="3"/>
    <x v="0"/>
    <x v="0"/>
    <x v="0"/>
    <s v="No sabe - No Responde"/>
    <s v="9"/>
    <x v="2"/>
  </r>
  <r>
    <n v="573"/>
    <n v="2016"/>
    <s v="KB1Q4"/>
    <s v="1"/>
    <s v="MARIA"/>
    <s v="FERNANDA"/>
    <s v="JIMENEZ"/>
    <s v="PARRA"/>
    <n v="3"/>
    <s v="Tarjeta de Identidad"/>
    <s v="2"/>
    <s v="1013266187"/>
    <s v="16/12/2007"/>
    <d v="2019-08-16T00:00:00"/>
    <n v="11"/>
    <x v="6"/>
    <n v="8"/>
    <x v="5"/>
    <x v="0"/>
    <s v="3"/>
    <x v="1"/>
    <s v="6"/>
    <x v="0"/>
    <s v="8"/>
    <m/>
    <s v="No"/>
    <s v="3"/>
    <x v="0"/>
    <x v="0"/>
    <x v="0"/>
    <s v="No sabe - No Responde"/>
    <s v="9"/>
    <x v="2"/>
  </r>
  <r>
    <n v="574"/>
    <n v="2016"/>
    <s v="KE7DE"/>
    <s v="1"/>
    <s v="DELMER"/>
    <s v="EDILSON"/>
    <s v="VERA"/>
    <s v="MENDOZA"/>
    <n v="1"/>
    <s v="Cédula de Ciudadanía"/>
    <s v="1"/>
    <s v="5996436"/>
    <s v="30/04/1979"/>
    <d v="2019-08-16T00:00:00"/>
    <n v="40"/>
    <x v="8"/>
    <n v="37"/>
    <x v="0"/>
    <x v="1"/>
    <s v="1"/>
    <x v="0"/>
    <s v="6"/>
    <x v="0"/>
    <s v="2"/>
    <m/>
    <s v="No"/>
    <s v="4"/>
    <x v="4"/>
    <x v="0"/>
    <x v="0"/>
    <s v="No sabe - No Responde"/>
    <s v="1"/>
    <x v="1"/>
  </r>
  <r>
    <n v="575"/>
    <n v="2016"/>
    <s v="KE7DE"/>
    <s v="1"/>
    <s v="KAREN"/>
    <s v="SOFIA"/>
    <s v="VERA"/>
    <s v="CAICEDO"/>
    <n v="3"/>
    <s v="Tarjeta de Identidad"/>
    <s v="1"/>
    <s v="1108999113"/>
    <s v="03/03/2005"/>
    <d v="2019-08-16T00:00:00"/>
    <n v="14"/>
    <x v="6"/>
    <n v="11"/>
    <x v="5"/>
    <x v="0"/>
    <s v="3"/>
    <x v="1"/>
    <s v="6"/>
    <x v="0"/>
    <s v="2"/>
    <m/>
    <s v="No"/>
    <s v="3"/>
    <x v="0"/>
    <x v="0"/>
    <x v="0"/>
    <s v="No sabe - No Responde"/>
    <s v="3"/>
    <x v="3"/>
  </r>
  <r>
    <n v="576"/>
    <n v="2016"/>
    <s v="KE7DE"/>
    <s v="1"/>
    <s v="HILDA"/>
    <s v="MARIA"/>
    <s v="CAICEDO"/>
    <s v="PEREZ"/>
    <n v="1"/>
    <s v="Cédula de Ciudadanía"/>
    <s v="1"/>
    <s v="53097356"/>
    <s v="03/03/1982"/>
    <d v="2019-08-16T00:00:00"/>
    <n v="37"/>
    <x v="8"/>
    <n v="34"/>
    <x v="0"/>
    <x v="0"/>
    <s v="2"/>
    <x v="3"/>
    <s v="6"/>
    <x v="0"/>
    <s v="2"/>
    <m/>
    <s v="Si"/>
    <s v="3"/>
    <x v="0"/>
    <x v="0"/>
    <x v="0"/>
    <s v="Doméstica - 9210"/>
    <s v="1"/>
    <x v="1"/>
  </r>
  <r>
    <n v="577"/>
    <n v="2016"/>
    <s v="KE7DE"/>
    <s v="1"/>
    <s v="CAMILO"/>
    <s v="ESTEVEN"/>
    <s v="VERA"/>
    <s v="CAICEDO"/>
    <n v="4"/>
    <s v="Registro civil/NUIP"/>
    <s v="1"/>
    <s v="1197465093"/>
    <s v="15/01/2011"/>
    <d v="2019-08-16T00:00:00"/>
    <n v="8"/>
    <x v="12"/>
    <n v="5"/>
    <x v="1"/>
    <x v="1"/>
    <s v="3"/>
    <x v="1"/>
    <s v="6"/>
    <x v="0"/>
    <s v="2"/>
    <m/>
    <s v="No"/>
    <s v="2"/>
    <x v="5"/>
    <x v="0"/>
    <x v="0"/>
    <s v="No sabe - No Responde"/>
    <s v="9"/>
    <x v="2"/>
  </r>
  <r>
    <n v="578"/>
    <n v="2016"/>
    <s v="KE7DE"/>
    <s v="1"/>
    <s v="JULIAN"/>
    <s v="DAVID"/>
    <s v="VERA"/>
    <s v="CAICEDO"/>
    <n v="3"/>
    <s v="Tarjeta de Identidad"/>
    <s v="1"/>
    <s v="1001346265"/>
    <s v="23/12/2002"/>
    <d v="2019-08-16T00:00:00"/>
    <n v="16"/>
    <x v="5"/>
    <n v="13"/>
    <x v="4"/>
    <x v="1"/>
    <s v="3"/>
    <x v="1"/>
    <s v="6"/>
    <x v="0"/>
    <s v="2"/>
    <m/>
    <s v="No"/>
    <s v="4"/>
    <x v="4"/>
    <x v="0"/>
    <x v="0"/>
    <s v="No sabe - No Responde"/>
    <s v="3"/>
    <x v="3"/>
  </r>
  <r>
    <n v="579"/>
    <n v="2016"/>
    <s v="KH74S"/>
    <s v="1"/>
    <s v="JUAN"/>
    <s v="SEBASTIAN"/>
    <s v="VASQUEZ"/>
    <s v="ARCIA"/>
    <n v="3"/>
    <s v="Tarjeta de Identidad"/>
    <s v="1"/>
    <s v="1003659778"/>
    <s v="21/03/2002"/>
    <d v="2019-08-16T00:00:00"/>
    <n v="17"/>
    <x v="5"/>
    <n v="14"/>
    <x v="4"/>
    <x v="1"/>
    <s v="3"/>
    <x v="1"/>
    <s v="6"/>
    <x v="0"/>
    <s v="14"/>
    <m/>
    <s v="No"/>
    <s v="4"/>
    <x v="4"/>
    <x v="0"/>
    <x v="0"/>
    <s v="No sabe - No Responde"/>
    <s v="3"/>
    <x v="3"/>
  </r>
  <r>
    <n v="580"/>
    <n v="2016"/>
    <s v="KH74S"/>
    <s v="1"/>
    <s v="STEFANY"/>
    <m/>
    <s v="BALAGUERA"/>
    <s v="ARCIA"/>
    <n v="4"/>
    <s v="Registro civil/NUIP"/>
    <s v="2"/>
    <s v="1072663773"/>
    <s v="13/01/2010"/>
    <d v="2019-08-16T00:00:00"/>
    <n v="9"/>
    <x v="12"/>
    <n v="6"/>
    <x v="5"/>
    <x v="0"/>
    <s v="3"/>
    <x v="1"/>
    <s v="6"/>
    <x v="0"/>
    <s v="6"/>
    <m/>
    <s v="No"/>
    <s v="4"/>
    <x v="4"/>
    <x v="0"/>
    <x v="0"/>
    <s v="No sabe - No Responde"/>
    <s v="9"/>
    <x v="2"/>
  </r>
  <r>
    <n v="581"/>
    <n v="2016"/>
    <s v="KH74S"/>
    <s v="1"/>
    <s v="JEISSON"/>
    <s v="SNEIDER"/>
    <s v="ARCIA"/>
    <m/>
    <n v="3"/>
    <s v="Tarjeta de Identidad"/>
    <s v="2"/>
    <s v="1035152241"/>
    <s v="04/07/2004"/>
    <d v="2019-08-16T00:00:00"/>
    <n v="15"/>
    <x v="6"/>
    <n v="12"/>
    <x v="4"/>
    <x v="1"/>
    <s v="3"/>
    <x v="1"/>
    <s v="6"/>
    <x v="0"/>
    <s v="12"/>
    <m/>
    <s v="No"/>
    <s v="4"/>
    <x v="4"/>
    <x v="0"/>
    <x v="0"/>
    <s v="No sabe - No Responde"/>
    <s v="3"/>
    <x v="3"/>
  </r>
  <r>
    <n v="582"/>
    <n v="2016"/>
    <s v="KH74S"/>
    <s v="1"/>
    <s v="DELKIN"/>
    <s v="SELENIS"/>
    <s v="ARCIA"/>
    <m/>
    <n v="1"/>
    <s v="Cédula de Ciudadanía"/>
    <s v="1"/>
    <s v="52929250"/>
    <s v="08/07/1981"/>
    <d v="2019-08-16T00:00:00"/>
    <n v="38"/>
    <x v="8"/>
    <n v="35"/>
    <x v="0"/>
    <x v="0"/>
    <s v="1"/>
    <x v="0"/>
    <s v="6"/>
    <x v="0"/>
    <s v="19"/>
    <m/>
    <s v="Si"/>
    <s v="5"/>
    <x v="3"/>
    <x v="0"/>
    <x v="0"/>
    <s v="No sabe - No Responde"/>
    <s v="4"/>
    <x v="0"/>
  </r>
  <r>
    <n v="583"/>
    <n v="2016"/>
    <s v="KH74S"/>
    <s v="1"/>
    <s v="JAVIER"/>
    <s v="FELIPE"/>
    <s v="BALAGUERA"/>
    <s v="ARCIA"/>
    <n v="4"/>
    <s v="Registro civil/NUIP"/>
    <s v="2"/>
    <s v="1072705121"/>
    <s v="19/02/2013"/>
    <d v="2019-08-16T00:00:00"/>
    <n v="6"/>
    <x v="12"/>
    <n v="3"/>
    <x v="1"/>
    <x v="1"/>
    <s v="3"/>
    <x v="1"/>
    <s v="6"/>
    <x v="0"/>
    <s v="3"/>
    <m/>
    <s v="No"/>
    <s v="2"/>
    <x v="5"/>
    <x v="0"/>
    <x v="0"/>
    <s v="No sabe - No Responde"/>
    <s v="9"/>
    <x v="2"/>
  </r>
  <r>
    <n v="584"/>
    <n v="2016"/>
    <s v="KH74S"/>
    <s v="1"/>
    <s v="OSCAR"/>
    <s v="JAVIER"/>
    <s v="BALAGUERA"/>
    <s v="RAMIREZ"/>
    <n v="1"/>
    <s v="Cédula de Ciudadanía"/>
    <s v="2"/>
    <s v="80183201"/>
    <s v="31/07/1981"/>
    <d v="2019-08-16T00:00:00"/>
    <n v="38"/>
    <x v="8"/>
    <n v="35"/>
    <x v="0"/>
    <x v="1"/>
    <s v="2"/>
    <x v="3"/>
    <s v="6"/>
    <x v="0"/>
    <s v="10"/>
    <m/>
    <s v="No"/>
    <s v="4"/>
    <x v="4"/>
    <x v="0"/>
    <x v="0"/>
    <s v="Pintor construcción - 7232"/>
    <s v="1"/>
    <x v="1"/>
  </r>
  <r>
    <n v="585"/>
    <n v="2016"/>
    <s v="KH74S"/>
    <s v="1"/>
    <s v="WENDI"/>
    <m/>
    <s v="ARCIA"/>
    <s v="NEGRETE"/>
    <n v="3"/>
    <s v="Tarjeta de Identidad"/>
    <s v="2"/>
    <s v="1033373123"/>
    <s v="15/10/1998"/>
    <d v="2019-08-16T00:00:00"/>
    <n v="20"/>
    <x v="5"/>
    <n v="18"/>
    <x v="3"/>
    <x v="0"/>
    <s v="11"/>
    <x v="8"/>
    <s v="6"/>
    <x v="0"/>
    <s v="14"/>
    <m/>
    <s v="Si"/>
    <s v="4"/>
    <x v="4"/>
    <x v="0"/>
    <x v="0"/>
    <s v="No sabe - No Responde"/>
    <s v="3"/>
    <x v="3"/>
  </r>
  <r>
    <n v="586"/>
    <n v="2016"/>
    <s v="K973N"/>
    <s v="1"/>
    <s v="IRIS"/>
    <s v="DEL CARMEN"/>
    <s v="BOLAÑO"/>
    <s v="JULIO"/>
    <n v="1"/>
    <s v="Cédula de Ciudadanía"/>
    <s v="1"/>
    <s v="21686639"/>
    <s v="19/06/1957"/>
    <d v="2019-08-16T00:00:00"/>
    <n v="62"/>
    <x v="0"/>
    <n v="59"/>
    <x v="0"/>
    <x v="0"/>
    <s v="1"/>
    <x v="0"/>
    <s v="6"/>
    <x v="0"/>
    <s v="00"/>
    <m/>
    <s v="No"/>
    <s v="4"/>
    <x v="4"/>
    <x v="1"/>
    <x v="3"/>
    <s v="Aseador doméstico - 9210"/>
    <s v="1"/>
    <x v="1"/>
  </r>
  <r>
    <n v="587"/>
    <n v="2016"/>
    <s v="K9881"/>
    <s v="2"/>
    <s v="DIDIER"/>
    <s v="JAVIER"/>
    <s v="CONDE"/>
    <s v="CARVAJAL"/>
    <n v="1"/>
    <s v="Cédula de Ciudadanía"/>
    <s v="2"/>
    <s v="1038803515"/>
    <s v="01/04/1989"/>
    <d v="2019-08-16T00:00:00"/>
    <n v="30"/>
    <x v="10"/>
    <n v="27"/>
    <x v="3"/>
    <x v="1"/>
    <s v="6"/>
    <x v="4"/>
    <s v="6"/>
    <x v="0"/>
    <s v="1"/>
    <s v="1"/>
    <s v="No"/>
    <s v="9"/>
    <x v="2"/>
    <x v="0"/>
    <x v="0"/>
    <s v="No sabe - No Responde"/>
    <s v="1"/>
    <x v="1"/>
  </r>
  <r>
    <n v="588"/>
    <n v="2016"/>
    <s v="K9881"/>
    <s v="1"/>
    <s v="MARTHA"/>
    <s v="LILIANA"/>
    <s v="CONDE"/>
    <s v="CARVAJAL"/>
    <n v="1"/>
    <s v="Cédula de Ciudadanía"/>
    <s v="1"/>
    <s v="32356423"/>
    <s v="05/01/1983"/>
    <d v="2019-08-16T00:00:00"/>
    <n v="36"/>
    <x v="8"/>
    <n v="33"/>
    <x v="0"/>
    <x v="0"/>
    <s v="1"/>
    <x v="0"/>
    <s v="6"/>
    <x v="0"/>
    <s v="5"/>
    <m/>
    <s v="Si"/>
    <s v="5"/>
    <x v="3"/>
    <x v="0"/>
    <x v="0"/>
    <s v="Mercaderista - 5320"/>
    <s v="1"/>
    <x v="1"/>
  </r>
  <r>
    <n v="589"/>
    <n v="2016"/>
    <s v="K9881"/>
    <s v="1"/>
    <s v="LUIS"/>
    <s v="ESNAIDER"/>
    <s v="GARCES"/>
    <s v="CONDE"/>
    <n v="3"/>
    <s v="Tarjeta de Identidad"/>
    <s v="1"/>
    <s v="1007413710"/>
    <s v="08/08/2003"/>
    <d v="2019-08-16T00:00:00"/>
    <n v="16"/>
    <x v="5"/>
    <n v="13"/>
    <x v="4"/>
    <x v="1"/>
    <s v="3"/>
    <x v="1"/>
    <s v="6"/>
    <x v="0"/>
    <s v="5"/>
    <m/>
    <s v="No"/>
    <s v="3"/>
    <x v="0"/>
    <x v="0"/>
    <x v="0"/>
    <s v="No sabe - No Responde"/>
    <s v="3"/>
    <x v="3"/>
  </r>
  <r>
    <n v="590"/>
    <n v="2016"/>
    <s v="K9881"/>
    <s v="2"/>
    <s v="LUIS"/>
    <s v="FERNANDO"/>
    <s v="CONDE"/>
    <s v="CARVAJAL"/>
    <n v="1"/>
    <s v="Cédula de Ciudadanía"/>
    <s v="2"/>
    <s v="99"/>
    <s v="15/10/1985"/>
    <d v="2019-08-16T00:00:00"/>
    <n v="33"/>
    <x v="3"/>
    <n v="31"/>
    <x v="0"/>
    <x v="1"/>
    <s v="6"/>
    <x v="4"/>
    <s v="6"/>
    <x v="0"/>
    <s v="3"/>
    <s v="1"/>
    <s v="No"/>
    <s v="9"/>
    <x v="2"/>
    <x v="0"/>
    <x v="0"/>
    <s v="No sabe - No Responde"/>
    <s v="1"/>
    <x v="1"/>
  </r>
  <r>
    <n v="591"/>
    <n v="2016"/>
    <s v="LUD0I"/>
    <s v="2"/>
    <s v="WILLIAM"/>
    <s v="JAVIER"/>
    <s v="SOTO"/>
    <s v="FERIA"/>
    <n v="1"/>
    <s v="Cédula de Ciudadanía"/>
    <s v="1"/>
    <s v="1005438211"/>
    <s v="08/03/1995"/>
    <d v="2019-08-16T00:00:00"/>
    <n v="24"/>
    <x v="7"/>
    <n v="21"/>
    <x v="3"/>
    <x v="1"/>
    <s v="3"/>
    <x v="1"/>
    <s v="6"/>
    <x v="0"/>
    <s v="10"/>
    <s v="1"/>
    <s v="No"/>
    <s v="9"/>
    <x v="2"/>
    <x v="0"/>
    <x v="0"/>
    <s v="No sabe - No Responde"/>
    <s v="1"/>
    <x v="1"/>
  </r>
  <r>
    <n v="592"/>
    <n v="2016"/>
    <s v="LUD0I"/>
    <s v="1"/>
    <s v="YARIME"/>
    <s v="DEL SOCORRO"/>
    <s v="FERIA"/>
    <s v="SIERRA"/>
    <n v="1"/>
    <s v="Cédula de Ciudadanía"/>
    <s v="1"/>
    <s v="64720142"/>
    <s v="08/11/1977"/>
    <d v="2019-08-16T00:00:00"/>
    <n v="41"/>
    <x v="1"/>
    <n v="39"/>
    <x v="0"/>
    <x v="0"/>
    <s v="1"/>
    <x v="0"/>
    <s v="6"/>
    <x v="0"/>
    <s v="10"/>
    <m/>
    <s v="Si"/>
    <s v="3"/>
    <x v="0"/>
    <x v="0"/>
    <x v="0"/>
    <s v="Empleada servicio doméstico - 9210"/>
    <s v="1"/>
    <x v="1"/>
  </r>
  <r>
    <n v="593"/>
    <n v="2016"/>
    <s v="LUD0I"/>
    <s v="1"/>
    <s v="MANUEL"/>
    <s v="SAUDIS"/>
    <s v="OSPINO"/>
    <s v="RAMOS"/>
    <n v="1"/>
    <s v="Cédula de Ciudadanía"/>
    <s v="1"/>
    <s v="7643041"/>
    <s v="03/04/1982"/>
    <d v="2019-08-16T00:00:00"/>
    <n v="37"/>
    <x v="8"/>
    <n v="34"/>
    <x v="0"/>
    <x v="1"/>
    <s v="2"/>
    <x v="3"/>
    <s v="6"/>
    <x v="0"/>
    <s v="10"/>
    <m/>
    <s v="No"/>
    <s v="5"/>
    <x v="3"/>
    <x v="0"/>
    <x v="0"/>
    <s v="Obrero construcción - 9313"/>
    <s v="1"/>
    <x v="1"/>
  </r>
  <r>
    <n v="594"/>
    <n v="2016"/>
    <s v="LUD0I"/>
    <s v="1"/>
    <s v="YARI"/>
    <s v="SAUDY"/>
    <s v="OSPINO"/>
    <s v="FERIA"/>
    <n v="4"/>
    <s v="Registro civil/NUIP"/>
    <s v="1"/>
    <s v="1072699936"/>
    <s v="28/06/2011"/>
    <d v="2019-08-16T00:00:00"/>
    <n v="8"/>
    <x v="12"/>
    <n v="5"/>
    <x v="1"/>
    <x v="0"/>
    <s v="3"/>
    <x v="1"/>
    <s v="6"/>
    <x v="0"/>
    <s v="5"/>
    <m/>
    <s v="No"/>
    <s v="2"/>
    <x v="5"/>
    <x v="0"/>
    <x v="0"/>
    <s v="No sabe - No Responde"/>
    <s v="9"/>
    <x v="2"/>
  </r>
  <r>
    <n v="595"/>
    <n v="2016"/>
    <s v="L0AE1"/>
    <s v="1"/>
    <s v="JOSE"/>
    <s v="DAVID"/>
    <s v="MARTINEZ"/>
    <s v="BALCEIRO"/>
    <n v="1"/>
    <s v="Cédula de Ciudadanía"/>
    <s v="1"/>
    <s v="1049927954"/>
    <s v="20/08/1992"/>
    <d v="2019-08-16T00:00:00"/>
    <n v="26"/>
    <x v="10"/>
    <n v="24"/>
    <x v="3"/>
    <x v="1"/>
    <s v="1"/>
    <x v="0"/>
    <s v="6"/>
    <x v="0"/>
    <s v="4"/>
    <m/>
    <s v="No"/>
    <s v="5"/>
    <x v="3"/>
    <x v="0"/>
    <x v="0"/>
    <s v="Ensamblador motores vehículo mecánico - 8281"/>
    <s v="1"/>
    <x v="1"/>
  </r>
  <r>
    <n v="596"/>
    <n v="2016"/>
    <s v="L0AE1"/>
    <s v="1"/>
    <s v="SANTIAGO"/>
    <s v="JOSE"/>
    <s v="MARTINEZ"/>
    <s v="DELGADO"/>
    <n v="4"/>
    <s v="Registro civil/NUIP"/>
    <s v="2"/>
    <s v="1073485071"/>
    <s v="14/01/2015"/>
    <d v="2019-08-16T00:00:00"/>
    <n v="4"/>
    <x v="2"/>
    <n v="1"/>
    <x v="1"/>
    <x v="1"/>
    <s v="3"/>
    <x v="1"/>
    <s v="6"/>
    <x v="0"/>
    <s v="1"/>
    <m/>
    <s v="No"/>
    <s v="9"/>
    <x v="2"/>
    <x v="0"/>
    <x v="0"/>
    <s v="No sabe - No Responde"/>
    <s v="9"/>
    <x v="2"/>
  </r>
  <r>
    <n v="597"/>
    <n v="2016"/>
    <s v="L0T38"/>
    <s v="2"/>
    <s v="RUSLAN"/>
    <s v="VALERY"/>
    <s v="YAYA"/>
    <s v="CHUJMANOV"/>
    <n v="1"/>
    <s v="Cédula de Ciudadanía"/>
    <s v="1"/>
    <s v="1070008213"/>
    <s v="21/06/1989"/>
    <d v="2019-08-16T00:00:00"/>
    <n v="30"/>
    <x v="10"/>
    <n v="27"/>
    <x v="3"/>
    <x v="1"/>
    <s v="3"/>
    <x v="1"/>
    <s v="6"/>
    <x v="0"/>
    <s v="13"/>
    <s v="1"/>
    <s v="No"/>
    <s v="9"/>
    <x v="2"/>
    <x v="1"/>
    <x v="3"/>
    <s v="No sabe - No Responde"/>
    <s v="2"/>
    <x v="4"/>
  </r>
  <r>
    <n v="598"/>
    <n v="2016"/>
    <s v="L0T38"/>
    <s v="1"/>
    <s v="GERMAN"/>
    <s v="YURY"/>
    <s v="YAYA"/>
    <s v="CUERVO"/>
    <n v="1"/>
    <s v="Cédula de Ciudadanía"/>
    <s v="1"/>
    <s v="2976289"/>
    <s v="19/03/1962"/>
    <d v="2019-08-16T00:00:00"/>
    <n v="57"/>
    <x v="14"/>
    <n v="54"/>
    <x v="0"/>
    <x v="1"/>
    <s v="1"/>
    <x v="0"/>
    <s v="6"/>
    <x v="0"/>
    <s v="13"/>
    <m/>
    <s v="No"/>
    <s v="6"/>
    <x v="6"/>
    <x v="1"/>
    <x v="3"/>
    <s v="No sabe - No Responde"/>
    <s v="7"/>
    <x v="5"/>
  </r>
  <r>
    <n v="599"/>
    <n v="2016"/>
    <s v="L0T38"/>
    <s v="2"/>
    <s v="DANNA"/>
    <s v="LYUDMILA"/>
    <s v="YAYA"/>
    <s v="CHUJMANOVA"/>
    <n v="1"/>
    <s v="Cédula de Ciudadanía"/>
    <s v="1"/>
    <s v="1072714069"/>
    <s v="21/05/1997"/>
    <d v="2019-08-16T00:00:00"/>
    <n v="22"/>
    <x v="7"/>
    <n v="19"/>
    <x v="3"/>
    <x v="0"/>
    <s v="3"/>
    <x v="1"/>
    <s v="6"/>
    <x v="0"/>
    <s v="13"/>
    <s v="1"/>
    <s v="No"/>
    <s v="9"/>
    <x v="2"/>
    <x v="0"/>
    <x v="0"/>
    <s v="No sabe - No Responde"/>
    <s v="2"/>
    <x v="4"/>
  </r>
  <r>
    <n v="600"/>
    <n v="2016"/>
    <s v="L0T38"/>
    <s v="2"/>
    <s v="VERONIKA"/>
    <m/>
    <s v="YAYA"/>
    <s v="KUERVO"/>
    <n v="2"/>
    <s v="Cédula de extranjeria"/>
    <s v="1"/>
    <s v="236965"/>
    <s v="03/08/1961"/>
    <d v="2019-08-16T00:00:00"/>
    <n v="58"/>
    <x v="14"/>
    <n v="55"/>
    <x v="0"/>
    <x v="0"/>
    <s v="2"/>
    <x v="3"/>
    <s v="6"/>
    <x v="0"/>
    <s v="13"/>
    <s v="1"/>
    <s v="No"/>
    <s v="9"/>
    <x v="2"/>
    <x v="1"/>
    <x v="3"/>
    <s v="No sabe - No Responde"/>
    <s v="5"/>
    <x v="6"/>
  </r>
  <r>
    <n v="601"/>
    <n v="2016"/>
    <s v="L2I7Q"/>
    <s v="1"/>
    <s v="ANDRES"/>
    <s v="CAMILO"/>
    <s v="SANTANDER"/>
    <s v="BECERRA"/>
    <n v="3"/>
    <s v="Tarjeta de Identidad"/>
    <s v="1"/>
    <s v="1124848158"/>
    <s v="27/12/2003"/>
    <d v="2019-08-16T00:00:00"/>
    <n v="15"/>
    <x v="6"/>
    <n v="12"/>
    <x v="4"/>
    <x v="1"/>
    <s v="3"/>
    <x v="1"/>
    <s v="1"/>
    <x v="2"/>
    <s v="6"/>
    <m/>
    <s v="No"/>
    <s v="3"/>
    <x v="0"/>
    <x v="0"/>
    <x v="0"/>
    <s v="No sabe - No Responde"/>
    <s v="3"/>
    <x v="3"/>
  </r>
  <r>
    <n v="602"/>
    <n v="2016"/>
    <s v="L2I7Q"/>
    <s v="1"/>
    <s v="MARIA"/>
    <s v="ABELINA"/>
    <s v="BECERRA"/>
    <s v="YANANGONA"/>
    <n v="1"/>
    <s v="Cédula de Ciudadanía"/>
    <s v="1"/>
    <s v="41170652"/>
    <s v="22/08/1968"/>
    <d v="2019-08-16T00:00:00"/>
    <n v="50"/>
    <x v="13"/>
    <n v="48"/>
    <x v="0"/>
    <x v="0"/>
    <s v="1"/>
    <x v="0"/>
    <s v="1"/>
    <x v="2"/>
    <s v="6"/>
    <m/>
    <s v="Si"/>
    <s v="3"/>
    <x v="0"/>
    <x v="0"/>
    <x v="0"/>
    <s v="Auxiliar servicios generales aseo y cafetería - 9221"/>
    <s v="1"/>
    <x v="1"/>
  </r>
  <r>
    <n v="603"/>
    <n v="2016"/>
    <s v="L2I7Q"/>
    <s v="1"/>
    <s v="ERICK"/>
    <s v="SANTIAGO"/>
    <s v="SANTANDER"/>
    <s v="BECERRA"/>
    <n v="3"/>
    <s v="Tarjeta de Identidad"/>
    <s v="1"/>
    <s v="1127070857"/>
    <s v="08/02/2005"/>
    <d v="2019-08-16T00:00:00"/>
    <n v="14"/>
    <x v="6"/>
    <n v="11"/>
    <x v="5"/>
    <x v="1"/>
    <s v="3"/>
    <x v="1"/>
    <s v="1"/>
    <x v="2"/>
    <s v="6"/>
    <m/>
    <s v="No"/>
    <s v="3"/>
    <x v="0"/>
    <x v="0"/>
    <x v="0"/>
    <s v="No sabe - No Responde"/>
    <s v="3"/>
    <x v="3"/>
  </r>
  <r>
    <n v="604"/>
    <n v="2016"/>
    <s v="L2I7Q"/>
    <s v="1"/>
    <s v="ALBERTO"/>
    <s v="LEONEL"/>
    <s v="SANTANDER"/>
    <s v="CAICEDO"/>
    <n v="1"/>
    <s v="Cédula de Ciudadanía"/>
    <s v="1"/>
    <s v="98340236"/>
    <s v="27/04/1971"/>
    <d v="2019-08-16T00:00:00"/>
    <n v="48"/>
    <x v="13"/>
    <n v="45"/>
    <x v="0"/>
    <x v="1"/>
    <s v="2"/>
    <x v="3"/>
    <s v="6"/>
    <x v="0"/>
    <s v="6"/>
    <m/>
    <s v="No"/>
    <s v="3"/>
    <x v="0"/>
    <x v="0"/>
    <x v="0"/>
    <s v="Obrero albañilería - 9313"/>
    <s v="1"/>
    <x v="1"/>
  </r>
  <r>
    <n v="605"/>
    <n v="2016"/>
    <s v="L665D"/>
    <s v="2"/>
    <s v="NICOLAS"/>
    <s v="EDUARDO"/>
    <s v="RODRIGUEZ"/>
    <s v="QUINTANA"/>
    <n v="1"/>
    <s v="Cédula de Ciudadanía"/>
    <s v="1"/>
    <s v="1072663308"/>
    <s v="22/12/1991"/>
    <d v="2019-08-16T00:00:00"/>
    <n v="27"/>
    <x v="10"/>
    <n v="24"/>
    <x v="3"/>
    <x v="1"/>
    <s v="2"/>
    <x v="3"/>
    <s v="6"/>
    <x v="0"/>
    <s v="24"/>
    <s v="2"/>
    <s v="No"/>
    <s v="9"/>
    <x v="2"/>
    <x v="0"/>
    <x v="0"/>
    <s v="No sabe - No Responde"/>
    <s v="1"/>
    <x v="1"/>
  </r>
  <r>
    <n v="606"/>
    <n v="2016"/>
    <s v="L665D"/>
    <s v="2"/>
    <s v="ANA"/>
    <s v="SOFIA"/>
    <s v="RODRIGUEZ"/>
    <s v="ROJAS"/>
    <n v="4"/>
    <s v="Registro civil/NUIP"/>
    <s v="1"/>
    <s v="1072990984"/>
    <s v="21/12/2015"/>
    <d v="2019-08-16T00:00:00"/>
    <n v="3"/>
    <x v="2"/>
    <n v="0"/>
    <x v="1"/>
    <x v="0"/>
    <s v="3"/>
    <x v="1"/>
    <s v="6"/>
    <x v="0"/>
    <s v="0"/>
    <s v="2"/>
    <s v="No"/>
    <s v="9"/>
    <x v="2"/>
    <x v="0"/>
    <x v="0"/>
    <s v="No sabe - No Responde"/>
    <s v="9"/>
    <x v="2"/>
  </r>
  <r>
    <n v="607"/>
    <n v="2016"/>
    <s v="L665D"/>
    <s v="1"/>
    <s v="YUDITH"/>
    <s v="CRISTINA"/>
    <s v="ROJAS"/>
    <s v="LEON"/>
    <n v="1"/>
    <s v="Cédula de Ciudadanía"/>
    <s v="1"/>
    <s v="1072663509"/>
    <s v="16/01/1992"/>
    <d v="2019-08-16T00:00:00"/>
    <n v="27"/>
    <x v="10"/>
    <n v="24"/>
    <x v="3"/>
    <x v="0"/>
    <s v="1"/>
    <x v="0"/>
    <s v="6"/>
    <x v="0"/>
    <s v="12"/>
    <m/>
    <s v="Si"/>
    <s v="5"/>
    <x v="3"/>
    <x v="0"/>
    <x v="0"/>
    <s v="Operador autoclave aceites y grasas - 8275"/>
    <s v="1"/>
    <x v="1"/>
  </r>
  <r>
    <n v="608"/>
    <n v="2016"/>
    <s v="MGRD2"/>
    <s v="1"/>
    <s v="ALEX"/>
    <s v="RAUL"/>
    <s v="MOSCOTE"/>
    <s v="OSPINO"/>
    <n v="1"/>
    <s v="Cédula de Ciudadanía"/>
    <s v="1"/>
    <s v="1082065591"/>
    <s v="13/10/1988"/>
    <d v="2019-08-16T00:00:00"/>
    <n v="30"/>
    <x v="10"/>
    <n v="28"/>
    <x v="3"/>
    <x v="1"/>
    <s v="1"/>
    <x v="0"/>
    <s v="6"/>
    <x v="0"/>
    <s v="9"/>
    <m/>
    <s v="No"/>
    <s v="6"/>
    <x v="6"/>
    <x v="0"/>
    <x v="0"/>
    <s v="Obrero construcción - 9313"/>
    <s v="1"/>
    <x v="1"/>
  </r>
  <r>
    <n v="609"/>
    <n v="2016"/>
    <s v="MGRD2"/>
    <s v="1"/>
    <s v="ANGIE"/>
    <s v="KATALINA"/>
    <s v="MOSCOTE"/>
    <s v="TOVAR"/>
    <n v="4"/>
    <s v="Registro civil/NUIP"/>
    <s v="1"/>
    <s v="1072658137"/>
    <s v="24/09/2008"/>
    <d v="2019-08-16T00:00:00"/>
    <n v="10"/>
    <x v="12"/>
    <n v="8"/>
    <x v="5"/>
    <x v="0"/>
    <s v="3"/>
    <x v="1"/>
    <s v="6"/>
    <x v="0"/>
    <s v="8"/>
    <m/>
    <s v="No"/>
    <s v="3"/>
    <x v="0"/>
    <x v="0"/>
    <x v="0"/>
    <s v="No sabe - No Responde"/>
    <s v="9"/>
    <x v="2"/>
  </r>
  <r>
    <n v="610"/>
    <n v="2016"/>
    <s v="MGRD2"/>
    <s v="2"/>
    <s v="BLANCA"/>
    <s v="INES"/>
    <s v="PEDRAZA"/>
    <s v="GALVIS"/>
    <n v="1"/>
    <s v="Cédula de Ciudadanía"/>
    <s v="1"/>
    <s v="35196452"/>
    <s v="10/04/1980"/>
    <d v="2019-08-16T00:00:00"/>
    <n v="39"/>
    <x v="8"/>
    <n v="36"/>
    <x v="0"/>
    <x v="0"/>
    <s v="2"/>
    <x v="3"/>
    <s v="6"/>
    <x v="0"/>
    <s v="36"/>
    <s v="2"/>
    <s v="No"/>
    <s v="9"/>
    <x v="2"/>
    <x v="0"/>
    <x v="0"/>
    <s v="No sabe - No Responde"/>
    <s v="2"/>
    <x v="4"/>
  </r>
  <r>
    <n v="611"/>
    <n v="2016"/>
    <s v="MGRD2"/>
    <s v="1"/>
    <s v="ANA"/>
    <s v="MATILDE"/>
    <s v="MOSCOTE"/>
    <s v="OSPINO"/>
    <n v="1"/>
    <s v="Cédula de Ciudadanía"/>
    <s v="1"/>
    <s v="1020751052"/>
    <s v="01/12/1989"/>
    <d v="2019-08-16T00:00:00"/>
    <n v="29"/>
    <x v="10"/>
    <n v="26"/>
    <x v="3"/>
    <x v="0"/>
    <s v="6"/>
    <x v="4"/>
    <s v="6"/>
    <x v="0"/>
    <s v="9"/>
    <m/>
    <s v="Si"/>
    <s v="6"/>
    <x v="6"/>
    <x v="0"/>
    <x v="0"/>
    <s v="No sabe - No Responde"/>
    <s v="2"/>
    <x v="4"/>
  </r>
  <r>
    <n v="612"/>
    <n v="2016"/>
    <s v="MPNC8"/>
    <s v="1"/>
    <s v="BRAYAN"/>
    <s v="JULIAN"/>
    <s v="NIETO"/>
    <s v="NIÑO"/>
    <n v="3"/>
    <s v="Tarjeta de Identidad"/>
    <s v="1"/>
    <s v="99092914387"/>
    <s v="29/09/1999"/>
    <d v="2019-08-16T00:00:00"/>
    <n v="19"/>
    <x v="5"/>
    <n v="17"/>
    <x v="4"/>
    <x v="1"/>
    <s v="3"/>
    <x v="1"/>
    <s v="6"/>
    <x v="0"/>
    <s v="00"/>
    <m/>
    <s v="No"/>
    <s v="4"/>
    <x v="4"/>
    <x v="0"/>
    <x v="0"/>
    <s v="Repartidor domicilios - 9131"/>
    <s v="4"/>
    <x v="0"/>
  </r>
  <r>
    <n v="613"/>
    <n v="2016"/>
    <s v="MPNC8"/>
    <s v="1"/>
    <s v="SERGIO"/>
    <s v="ALEJANDRO"/>
    <s v="NIETO"/>
    <s v="NIÑO"/>
    <n v="3"/>
    <s v="Tarjeta de Identidad"/>
    <s v="1"/>
    <s v="1163213052"/>
    <s v="18/02/2009"/>
    <d v="2019-08-16T00:00:00"/>
    <n v="10"/>
    <x v="12"/>
    <n v="7"/>
    <x v="5"/>
    <x v="1"/>
    <s v="3"/>
    <x v="1"/>
    <s v="6"/>
    <x v="0"/>
    <s v="00"/>
    <m/>
    <s v="No"/>
    <s v="3"/>
    <x v="0"/>
    <x v="0"/>
    <x v="0"/>
    <s v="No sabe - No Responde"/>
    <s v="9"/>
    <x v="2"/>
  </r>
  <r>
    <n v="614"/>
    <n v="2016"/>
    <s v="MPNC8"/>
    <s v="1"/>
    <s v="ANA"/>
    <s v="MIRTA"/>
    <s v="NIÑO"/>
    <s v="BOTIA"/>
    <n v="1"/>
    <s v="Cédula de Ciudadanía"/>
    <s v="1"/>
    <s v="24038155"/>
    <s v="08/05/1983"/>
    <d v="2019-08-16T00:00:00"/>
    <n v="36"/>
    <x v="8"/>
    <n v="33"/>
    <x v="0"/>
    <x v="0"/>
    <s v="1"/>
    <x v="0"/>
    <s v="6"/>
    <x v="0"/>
    <s v="00"/>
    <m/>
    <s v="Si"/>
    <s v="5"/>
    <x v="3"/>
    <x v="0"/>
    <x v="0"/>
    <s v="Vigilante - 9133"/>
    <s v="1"/>
    <x v="1"/>
  </r>
  <r>
    <n v="615"/>
    <n v="2016"/>
    <s v="MPNC8"/>
    <s v="1"/>
    <s v="EDISSON"/>
    <s v="FABIAN"/>
    <s v="NIETO"/>
    <s v="NIÑO"/>
    <n v="1"/>
    <s v="Cédula de Ciudadanía"/>
    <s v="1"/>
    <s v="1072669676"/>
    <s v="01/07/1998"/>
    <d v="2019-08-16T00:00:00"/>
    <n v="21"/>
    <x v="7"/>
    <n v="18"/>
    <x v="3"/>
    <x v="1"/>
    <s v="3"/>
    <x v="1"/>
    <s v="6"/>
    <x v="0"/>
    <s v="00"/>
    <m/>
    <s v="No"/>
    <s v="4"/>
    <x v="4"/>
    <x v="0"/>
    <x v="0"/>
    <s v="Soldado regular - 130"/>
    <s v="7"/>
    <x v="5"/>
  </r>
  <r>
    <n v="616"/>
    <n v="2016"/>
    <s v="MPNC8"/>
    <s v="1"/>
    <s v="HECTOR"/>
    <s v="JULIO"/>
    <s v="NIETO"/>
    <s v="BARRERA"/>
    <n v="1"/>
    <s v="Cédula de Ciudadanía"/>
    <s v="1"/>
    <s v="4239724"/>
    <s v="12/03/1970"/>
    <d v="2019-08-16T00:00:00"/>
    <n v="49"/>
    <x v="13"/>
    <n v="46"/>
    <x v="0"/>
    <x v="1"/>
    <s v="2"/>
    <x v="3"/>
    <s v="6"/>
    <x v="0"/>
    <s v="00"/>
    <m/>
    <s v="No"/>
    <s v="5"/>
    <x v="3"/>
    <x v="0"/>
    <x v="0"/>
    <s v="No sabe - No Responde"/>
    <s v="7"/>
    <x v="5"/>
  </r>
  <r>
    <n v="617"/>
    <n v="2016"/>
    <s v="MUJ31"/>
    <s v="1"/>
    <s v="EDINSON"/>
    <s v="YAIR"/>
    <s v="CALEÑO"/>
    <s v="VERA"/>
    <n v="1"/>
    <s v="Cédula de Ciudadanía"/>
    <s v="1"/>
    <s v="1072706220"/>
    <s v="07/06/1995"/>
    <d v="2019-08-16T00:00:00"/>
    <n v="24"/>
    <x v="7"/>
    <n v="21"/>
    <x v="3"/>
    <x v="1"/>
    <s v="1"/>
    <x v="0"/>
    <s v="6"/>
    <x v="0"/>
    <s v="18"/>
    <m/>
    <s v="No"/>
    <s v="5"/>
    <x v="3"/>
    <x v="0"/>
    <x v="0"/>
    <s v="Vendedor comercio al por mayor - 5320"/>
    <s v="1"/>
    <x v="1"/>
  </r>
  <r>
    <n v="618"/>
    <n v="2016"/>
    <s v="NCP6C"/>
    <s v="1"/>
    <s v="CARLOS"/>
    <s v="ALIRIO"/>
    <s v="ORTIZ"/>
    <m/>
    <n v="1"/>
    <s v="Cédula de Ciudadanía"/>
    <s v="1"/>
    <s v="5848574"/>
    <s v="21/09/1941"/>
    <d v="2019-08-16T00:00:00"/>
    <n v="77"/>
    <x v="17"/>
    <n v="75"/>
    <x v="2"/>
    <x v="1"/>
    <s v="1"/>
    <x v="0"/>
    <s v="6"/>
    <x v="0"/>
    <s v="9"/>
    <m/>
    <s v="No"/>
    <s v="3"/>
    <x v="0"/>
    <x v="0"/>
    <x v="0"/>
    <s v="No sabe - No Responde"/>
    <s v="1"/>
    <x v="1"/>
  </r>
  <r>
    <n v="619"/>
    <n v="2016"/>
    <s v="NEDIJ"/>
    <s v="1"/>
    <s v="ANDRES"/>
    <s v="FELIPE"/>
    <s v="FORERO"/>
    <s v="LOPEZ"/>
    <n v="3"/>
    <s v="Tarjeta de Identidad"/>
    <s v="1"/>
    <s v="1105785344"/>
    <s v="12/05/2008"/>
    <d v="2019-08-16T00:00:00"/>
    <n v="11"/>
    <x v="6"/>
    <n v="8"/>
    <x v="5"/>
    <x v="1"/>
    <s v="11"/>
    <x v="8"/>
    <s v="6"/>
    <x v="0"/>
    <s v="8"/>
    <m/>
    <s v="No"/>
    <s v="3"/>
    <x v="0"/>
    <x v="0"/>
    <x v="0"/>
    <s v="No sabe - No Responde"/>
    <s v="9"/>
    <x v="2"/>
  </r>
  <r>
    <n v="620"/>
    <n v="2016"/>
    <s v="NEDIJ"/>
    <s v="1"/>
    <s v="KAREN"/>
    <s v="DAYANA"/>
    <s v="FORERO"/>
    <s v="BUITRAGO"/>
    <n v="3"/>
    <s v="Tarjeta de Identidad"/>
    <s v="1"/>
    <s v="00010801516"/>
    <s v="08/01/2000"/>
    <d v="2019-08-16T00:00:00"/>
    <n v="19"/>
    <x v="5"/>
    <n v="16"/>
    <x v="4"/>
    <x v="0"/>
    <s v="6"/>
    <x v="4"/>
    <s v="6"/>
    <x v="0"/>
    <s v="9"/>
    <m/>
    <s v="Si"/>
    <s v="4"/>
    <x v="4"/>
    <x v="0"/>
    <x v="0"/>
    <s v="No sabe - No Responde"/>
    <s v="3"/>
    <x v="3"/>
  </r>
  <r>
    <n v="621"/>
    <n v="2016"/>
    <s v="NEDIJ"/>
    <s v="1"/>
    <s v="IAN"/>
    <s v="GERONIMO"/>
    <s v="BEDOYA"/>
    <s v="FORERO"/>
    <n v="4"/>
    <s v="Registro civil/NUIP"/>
    <s v="1"/>
    <s v="1073485761"/>
    <s v="16/02/2016"/>
    <d v="2019-08-16T00:00:00"/>
    <n v="3"/>
    <x v="2"/>
    <n v="0"/>
    <x v="1"/>
    <x v="1"/>
    <s v="3"/>
    <x v="1"/>
    <s v="6"/>
    <x v="0"/>
    <s v="0"/>
    <m/>
    <s v="No"/>
    <s v="9"/>
    <x v="2"/>
    <x v="0"/>
    <x v="0"/>
    <s v="No sabe - No Responde"/>
    <s v="9"/>
    <x v="2"/>
  </r>
  <r>
    <n v="622"/>
    <n v="2016"/>
    <s v="NEDIJ"/>
    <s v="1"/>
    <s v="JONATAN"/>
    <m/>
    <s v="FORERO"/>
    <s v="BUITRAGO"/>
    <n v="1"/>
    <s v="Cédula de Ciudadanía"/>
    <s v="1"/>
    <s v="93299727"/>
    <s v="05/11/1983"/>
    <d v="2019-08-16T00:00:00"/>
    <n v="35"/>
    <x v="3"/>
    <n v="33"/>
    <x v="0"/>
    <x v="1"/>
    <s v="6"/>
    <x v="4"/>
    <s v="6"/>
    <x v="0"/>
    <s v="9"/>
    <m/>
    <s v="No"/>
    <s v="3"/>
    <x v="0"/>
    <x v="0"/>
    <x v="0"/>
    <s v="Conductor camión - 8324"/>
    <s v="1"/>
    <x v="1"/>
  </r>
  <r>
    <n v="623"/>
    <n v="2016"/>
    <s v="NEDIJ"/>
    <s v="1"/>
    <s v="SANTIAGO"/>
    <m/>
    <s v="FORERO"/>
    <s v="BUITRAGO"/>
    <n v="3"/>
    <s v="Tarjeta de Identidad"/>
    <s v="1"/>
    <s v="1072656841"/>
    <s v="03/06/2008"/>
    <d v="2019-08-16T00:00:00"/>
    <n v="11"/>
    <x v="6"/>
    <n v="8"/>
    <x v="5"/>
    <x v="1"/>
    <s v="3"/>
    <x v="1"/>
    <s v="6"/>
    <x v="0"/>
    <s v="8"/>
    <m/>
    <s v="No"/>
    <s v="3"/>
    <x v="0"/>
    <x v="0"/>
    <x v="0"/>
    <s v="No sabe - No Responde"/>
    <s v="9"/>
    <x v="2"/>
  </r>
  <r>
    <n v="624"/>
    <n v="2016"/>
    <s v="NEDIJ"/>
    <s v="1"/>
    <s v="ANGELA"/>
    <s v="MILED"/>
    <s v="FORERO"/>
    <s v="BUITRAGO"/>
    <n v="1"/>
    <s v="Cédula de Ciudadanía"/>
    <s v="1"/>
    <s v="1104699336"/>
    <s v="04/11/1988"/>
    <d v="2019-08-16T00:00:00"/>
    <n v="30"/>
    <x v="10"/>
    <n v="28"/>
    <x v="3"/>
    <x v="0"/>
    <s v="1"/>
    <x v="0"/>
    <s v="6"/>
    <x v="0"/>
    <s v="9"/>
    <m/>
    <s v="Si"/>
    <s v="5"/>
    <x v="3"/>
    <x v="0"/>
    <x v="0"/>
    <s v="Aseador doméstico - 9210"/>
    <s v="1"/>
    <x v="1"/>
  </r>
  <r>
    <n v="625"/>
    <n v="2016"/>
    <s v="NEPKF"/>
    <s v="1"/>
    <s v="YEIMY"/>
    <s v="PAOLA"/>
    <s v="SOLANO"/>
    <s v="PLAZAS"/>
    <n v="1"/>
    <s v="Cédula de Ciudadanía"/>
    <s v="1"/>
    <s v="53106797"/>
    <s v="02/06/1985"/>
    <d v="2019-08-16T00:00:00"/>
    <n v="34"/>
    <x v="3"/>
    <n v="31"/>
    <x v="0"/>
    <x v="0"/>
    <s v="3"/>
    <x v="1"/>
    <s v="6"/>
    <x v="0"/>
    <s v="12"/>
    <m/>
    <s v="Si"/>
    <s v="5"/>
    <x v="3"/>
    <x v="0"/>
    <x v="0"/>
    <s v="Empacador a mano manufactura - 9322"/>
    <s v="1"/>
    <x v="1"/>
  </r>
  <r>
    <n v="626"/>
    <n v="2016"/>
    <s v="NEPKF"/>
    <s v="1"/>
    <s v="JUAN"/>
    <s v="ESTEBAN"/>
    <s v="SOLANO"/>
    <s v="BLANCO"/>
    <n v="3"/>
    <s v="Tarjeta de Identidad"/>
    <s v="1"/>
    <s v="1072660131"/>
    <s v="06/04/2009"/>
    <d v="2019-08-16T00:00:00"/>
    <n v="10"/>
    <x v="12"/>
    <n v="7"/>
    <x v="5"/>
    <x v="1"/>
    <s v="4"/>
    <x v="6"/>
    <s v="6"/>
    <x v="0"/>
    <s v="7"/>
    <m/>
    <s v="No"/>
    <s v="3"/>
    <x v="0"/>
    <x v="0"/>
    <x v="0"/>
    <s v="No sabe - No Responde"/>
    <s v="9"/>
    <x v="2"/>
  </r>
  <r>
    <n v="627"/>
    <n v="2016"/>
    <s v="NEPKF"/>
    <s v="1"/>
    <s v="CRISTOBAL"/>
    <m/>
    <s v="SCARPETTA"/>
    <m/>
    <n v="1"/>
    <s v="Cédula de Ciudadanía"/>
    <s v="1"/>
    <s v="19348663"/>
    <s v="20/10/1953"/>
    <d v="2019-08-16T00:00:00"/>
    <n v="65"/>
    <x v="0"/>
    <n v="63"/>
    <x v="0"/>
    <x v="1"/>
    <s v="2"/>
    <x v="3"/>
    <s v="6"/>
    <x v="0"/>
    <s v="12"/>
    <m/>
    <s v="No"/>
    <s v="3"/>
    <x v="0"/>
    <x v="1"/>
    <x v="3"/>
    <s v="No sabe - No Responde"/>
    <s v="5"/>
    <x v="6"/>
  </r>
  <r>
    <n v="628"/>
    <n v="2016"/>
    <s v="NEPKF"/>
    <s v="1"/>
    <s v="MARIA"/>
    <s v="EDILMA"/>
    <s v="PLAZAS"/>
    <s v="OCHOA"/>
    <n v="1"/>
    <s v="Cédula de Ciudadanía"/>
    <s v="1"/>
    <s v="51673451"/>
    <s v="05/02/1963"/>
    <d v="2019-08-16T00:00:00"/>
    <n v="56"/>
    <x v="14"/>
    <n v="53"/>
    <x v="0"/>
    <x v="0"/>
    <s v="1"/>
    <x v="0"/>
    <s v="6"/>
    <x v="0"/>
    <s v="12"/>
    <m/>
    <s v="No"/>
    <s v="3"/>
    <x v="0"/>
    <x v="0"/>
    <x v="0"/>
    <s v="No sabe - No Responde"/>
    <s v="1"/>
    <x v="1"/>
  </r>
  <r>
    <n v="629"/>
    <n v="2016"/>
    <s v="NEPKF"/>
    <s v="1"/>
    <s v="DANNA"/>
    <s v="SARAY"/>
    <s v="URBANO"/>
    <s v="SOLANO"/>
    <n v="4"/>
    <s v="Registro civil/NUIP"/>
    <s v="1"/>
    <s v="1025546954"/>
    <s v="26/04/2011"/>
    <d v="2019-08-16T00:00:00"/>
    <n v="8"/>
    <x v="12"/>
    <n v="5"/>
    <x v="1"/>
    <x v="0"/>
    <s v="4"/>
    <x v="6"/>
    <s v="6"/>
    <x v="0"/>
    <s v="5"/>
    <m/>
    <s v="No"/>
    <s v="2"/>
    <x v="5"/>
    <x v="0"/>
    <x v="0"/>
    <s v="No sabe - No Responde"/>
    <s v="9"/>
    <x v="2"/>
  </r>
  <r>
    <n v="630"/>
    <n v="2016"/>
    <s v="NEPKF"/>
    <s v="1"/>
    <s v="GEDREN"/>
    <s v="YAZMIN"/>
    <s v="SCARPETTA"/>
    <s v="PLAZAS"/>
    <n v="3"/>
    <s v="Tarjeta de Identidad"/>
    <s v="1"/>
    <s v="1001114423"/>
    <s v="07/03/2000"/>
    <d v="2019-08-16T00:00:00"/>
    <n v="19"/>
    <x v="5"/>
    <n v="16"/>
    <x v="4"/>
    <x v="0"/>
    <s v="3"/>
    <x v="1"/>
    <s v="6"/>
    <x v="0"/>
    <s v="12"/>
    <m/>
    <s v="Si"/>
    <s v="5"/>
    <x v="3"/>
    <x v="0"/>
    <x v="0"/>
    <s v="No sabe - No Responde"/>
    <s v="3"/>
    <x v="3"/>
  </r>
  <r>
    <n v="631"/>
    <n v="2016"/>
    <s v="NEPKF"/>
    <s v="1"/>
    <s v="OSCAR"/>
    <s v="IVAN"/>
    <s v="SOLANO"/>
    <s v="PLAZAS"/>
    <n v="1"/>
    <s v="Cédula de Ciudadanía"/>
    <s v="1"/>
    <s v="80757486"/>
    <s v="05/06/1983"/>
    <d v="2019-08-16T00:00:00"/>
    <n v="36"/>
    <x v="8"/>
    <n v="33"/>
    <x v="0"/>
    <x v="1"/>
    <s v="3"/>
    <x v="1"/>
    <s v="6"/>
    <x v="0"/>
    <s v="12"/>
    <m/>
    <s v="No"/>
    <s v="5"/>
    <x v="3"/>
    <x v="0"/>
    <x v="0"/>
    <s v="Jornalero agrícola - 6211"/>
    <s v="1"/>
    <x v="1"/>
  </r>
  <r>
    <n v="632"/>
    <n v="2016"/>
    <s v="NEPKF"/>
    <s v="1"/>
    <s v="YULI"/>
    <s v="MARCELA"/>
    <s v="SOLANO"/>
    <s v="PLAZAS"/>
    <n v="1"/>
    <s v="Cédula de Ciudadanía"/>
    <s v="1"/>
    <s v="1072641682"/>
    <s v="29/10/1986"/>
    <d v="2019-08-16T00:00:00"/>
    <n v="32"/>
    <x v="3"/>
    <n v="30"/>
    <x v="0"/>
    <x v="0"/>
    <s v="3"/>
    <x v="1"/>
    <s v="6"/>
    <x v="0"/>
    <s v="12"/>
    <m/>
    <s v="Si"/>
    <s v="5"/>
    <x v="3"/>
    <x v="1"/>
    <x v="0"/>
    <s v="No sabe - No Responde"/>
    <s v="7"/>
    <x v="5"/>
  </r>
  <r>
    <n v="633"/>
    <n v="2016"/>
    <s v="NV5Q4"/>
    <s v="1"/>
    <s v="OLIVERIO"/>
    <m/>
    <s v="ESCOBAR"/>
    <s v="MENDIETA"/>
    <n v="1"/>
    <s v="Cédula de Ciudadanía"/>
    <s v="1"/>
    <s v="6013655"/>
    <s v="01/05/1969"/>
    <d v="2019-08-16T00:00:00"/>
    <n v="50"/>
    <x v="13"/>
    <n v="47"/>
    <x v="0"/>
    <x v="1"/>
    <s v="1"/>
    <x v="0"/>
    <s v="6"/>
    <x v="0"/>
    <s v="4"/>
    <m/>
    <s v="No"/>
    <s v="3"/>
    <x v="0"/>
    <x v="0"/>
    <x v="0"/>
    <s v="No sabe - No Responde"/>
    <s v="1"/>
    <x v="1"/>
  </r>
  <r>
    <n v="634"/>
    <n v="2016"/>
    <s v="NV5Q4"/>
    <s v="1"/>
    <s v="OLIVERIO"/>
    <s v="ESTEBAN"/>
    <s v="ESCOBAR"/>
    <s v="MENDIETA"/>
    <n v="3"/>
    <s v="Tarjeta de Identidad"/>
    <s v="1"/>
    <s v="1110087970"/>
    <s v="11/08/2009"/>
    <d v="2019-08-16T00:00:00"/>
    <n v="10"/>
    <x v="12"/>
    <n v="7"/>
    <x v="5"/>
    <x v="1"/>
    <s v="3"/>
    <x v="1"/>
    <s v="6"/>
    <x v="0"/>
    <s v="4"/>
    <m/>
    <s v="No"/>
    <s v="3"/>
    <x v="0"/>
    <x v="0"/>
    <x v="0"/>
    <s v="No sabe - No Responde"/>
    <s v="9"/>
    <x v="2"/>
  </r>
  <r>
    <n v="635"/>
    <n v="2016"/>
    <s v="NV5Q4"/>
    <s v="1"/>
    <s v="AURORA"/>
    <s v="ESMERALDA"/>
    <s v="MENDIETA"/>
    <s v="ESPINOSA"/>
    <n v="1"/>
    <s v="Cédula de Ciudadanía"/>
    <s v="1"/>
    <s v="28955702"/>
    <s v="16/10/1974"/>
    <d v="2019-08-16T00:00:00"/>
    <n v="44"/>
    <x v="1"/>
    <n v="42"/>
    <x v="0"/>
    <x v="0"/>
    <s v="2"/>
    <x v="3"/>
    <s v="6"/>
    <x v="0"/>
    <s v="4"/>
    <m/>
    <s v="Si"/>
    <s v="3"/>
    <x v="0"/>
    <x v="0"/>
    <x v="0"/>
    <s v="Auxiliar cocina - 5121"/>
    <s v="1"/>
    <x v="1"/>
  </r>
  <r>
    <n v="636"/>
    <n v="2016"/>
    <s v="NV5Q4"/>
    <s v="1"/>
    <s v="ADRIANA"/>
    <s v="YULIET"/>
    <s v="ESCOBAR"/>
    <s v="MENDIETA"/>
    <n v="3"/>
    <s v="Tarjeta de Identidad"/>
    <s v="1"/>
    <s v="1006086736"/>
    <s v="30/09/2001"/>
    <d v="2019-08-16T00:00:00"/>
    <n v="17"/>
    <x v="5"/>
    <n v="15"/>
    <x v="4"/>
    <x v="0"/>
    <s v="3"/>
    <x v="1"/>
    <s v="6"/>
    <x v="0"/>
    <s v="4"/>
    <m/>
    <s v="Si"/>
    <s v="4"/>
    <x v="4"/>
    <x v="0"/>
    <x v="0"/>
    <s v="No sabe - No Responde"/>
    <s v="3"/>
    <x v="3"/>
  </r>
  <r>
    <n v="637"/>
    <n v="2016"/>
    <s v="NV5Q4"/>
    <s v="1"/>
    <s v="YEIMY"/>
    <s v="VIVIANA"/>
    <s v="ESCOBAR"/>
    <s v="MENDIETA"/>
    <n v="1"/>
    <s v="Cédula de Ciudadanía"/>
    <s v="1"/>
    <s v="1072705134"/>
    <s v="10/03/1995"/>
    <d v="2019-08-16T00:00:00"/>
    <n v="24"/>
    <x v="7"/>
    <n v="21"/>
    <x v="3"/>
    <x v="0"/>
    <s v="3"/>
    <x v="1"/>
    <s v="6"/>
    <x v="0"/>
    <s v="4"/>
    <m/>
    <s v="Si"/>
    <s v="5"/>
    <x v="3"/>
    <x v="0"/>
    <x v="0"/>
    <s v="Auxiliar cocina - 5121"/>
    <s v="1"/>
    <x v="1"/>
  </r>
  <r>
    <n v="638"/>
    <n v="2016"/>
    <s v="NV5Q4"/>
    <s v="1"/>
    <s v="LEIDY"/>
    <s v="CATHERIN"/>
    <s v="ESCOBAR"/>
    <s v="MENDIETA"/>
    <n v="1"/>
    <s v="Cédula de Ciudadanía"/>
    <s v="1"/>
    <s v="1072715339"/>
    <s v="13/09/1997"/>
    <d v="2019-08-16T00:00:00"/>
    <n v="21"/>
    <x v="7"/>
    <n v="19"/>
    <x v="3"/>
    <x v="0"/>
    <s v="3"/>
    <x v="1"/>
    <s v="6"/>
    <x v="0"/>
    <s v="4"/>
    <m/>
    <s v="Si"/>
    <s v="5"/>
    <x v="3"/>
    <x v="0"/>
    <x v="0"/>
    <s v="Auxiliar contabilidad - 4121"/>
    <s v="1"/>
    <x v="1"/>
  </r>
  <r>
    <n v="639"/>
    <n v="2016"/>
    <s v="N34L0"/>
    <s v="1"/>
    <s v="ABELANIA"/>
    <m/>
    <s v="VASQUEZ"/>
    <m/>
    <n v="1"/>
    <s v="Cédula de Ciudadanía"/>
    <s v="1"/>
    <s v="21023472"/>
    <s v="05/08/1935"/>
    <d v="2019-08-16T00:00:00"/>
    <n v="84"/>
    <x v="4"/>
    <n v="81"/>
    <x v="2"/>
    <x v="0"/>
    <s v="5"/>
    <x v="5"/>
    <s v="6"/>
    <x v="0"/>
    <s v="14"/>
    <m/>
    <s v="No"/>
    <s v="1"/>
    <x v="1"/>
    <x v="0"/>
    <x v="0"/>
    <s v="No sabe - No Responde"/>
    <s v="4"/>
    <x v="0"/>
  </r>
  <r>
    <n v="640"/>
    <n v="2016"/>
    <s v="N34L0"/>
    <s v="1"/>
    <s v="FABIOLA"/>
    <s v="RUTH"/>
    <s v="VASQUEZ"/>
    <m/>
    <n v="1"/>
    <s v="Cédula de Ciudadanía"/>
    <s v="1"/>
    <s v="20700821"/>
    <s v="05/04/1976"/>
    <d v="2019-08-16T00:00:00"/>
    <n v="43"/>
    <x v="1"/>
    <n v="40"/>
    <x v="0"/>
    <x v="0"/>
    <s v="1"/>
    <x v="0"/>
    <s v="6"/>
    <x v="0"/>
    <s v="14"/>
    <m/>
    <s v="Si"/>
    <s v="2"/>
    <x v="5"/>
    <x v="0"/>
    <x v="0"/>
    <s v="Auxiliar servicios generales aseo y cafetería - 9221"/>
    <s v="1"/>
    <x v="1"/>
  </r>
  <r>
    <n v="641"/>
    <n v="2016"/>
    <s v="N34L0"/>
    <s v="1"/>
    <s v="ADRIAN"/>
    <s v="ANTONIO"/>
    <s v="BOJACA"/>
    <s v="VASQUEZ"/>
    <n v="3"/>
    <s v="Tarjeta de Identidad"/>
    <s v="1"/>
    <s v="1072648508"/>
    <s v="16/07/2006"/>
    <d v="2019-08-16T00:00:00"/>
    <n v="13"/>
    <x v="6"/>
    <n v="10"/>
    <x v="5"/>
    <x v="1"/>
    <s v="3"/>
    <x v="1"/>
    <s v="6"/>
    <x v="0"/>
    <s v="10"/>
    <m/>
    <s v="No"/>
    <s v="3"/>
    <x v="0"/>
    <x v="0"/>
    <x v="0"/>
    <s v="No sabe - No Responde"/>
    <s v="3"/>
    <x v="3"/>
  </r>
  <r>
    <n v="642"/>
    <n v="2016"/>
    <s v="N34L0"/>
    <s v="1"/>
    <s v="HELBERT"/>
    <s v="MAURICIO"/>
    <s v="VASQUEZ"/>
    <m/>
    <n v="1"/>
    <s v="Cédula de Ciudadanía"/>
    <s v="1"/>
    <s v="1003479084"/>
    <s v="12/12/1986"/>
    <d v="2019-08-16T00:00:00"/>
    <n v="32"/>
    <x v="3"/>
    <n v="29"/>
    <x v="3"/>
    <x v="1"/>
    <s v="11"/>
    <x v="8"/>
    <s v="6"/>
    <x v="0"/>
    <s v="14"/>
    <m/>
    <s v="No"/>
    <s v="3"/>
    <x v="0"/>
    <x v="0"/>
    <x v="0"/>
    <s v="Mensajero conductor - 9131"/>
    <s v="1"/>
    <x v="1"/>
  </r>
  <r>
    <n v="643"/>
    <n v="2016"/>
    <s v="N772E"/>
    <s v="1"/>
    <s v="NERITH"/>
    <s v="DEL ROSARIO"/>
    <s v="BOLAÑO"/>
    <s v="MENDOZA"/>
    <n v="1"/>
    <s v="Cédula de Ciudadanía"/>
    <s v="1"/>
    <s v="49796635"/>
    <s v="17/06/1979"/>
    <d v="2019-08-16T00:00:00"/>
    <n v="40"/>
    <x v="8"/>
    <n v="37"/>
    <x v="0"/>
    <x v="0"/>
    <s v="1"/>
    <x v="0"/>
    <s v="1"/>
    <x v="2"/>
    <s v="9"/>
    <m/>
    <s v="Si"/>
    <s v="6"/>
    <x v="6"/>
    <x v="0"/>
    <x v="0"/>
    <s v="Clasificador frutas agricultura - 6211"/>
    <s v="1"/>
    <x v="1"/>
  </r>
  <r>
    <n v="644"/>
    <n v="2016"/>
    <s v="N772E"/>
    <s v="1"/>
    <s v="JORGE"/>
    <s v="DAVID"/>
    <s v="VILLAZON"/>
    <s v="BOLAÑO"/>
    <n v="3"/>
    <s v="Tarjeta de Identidad"/>
    <s v="1"/>
    <s v="1067593605"/>
    <s v="19/11/2004"/>
    <d v="2019-08-16T00:00:00"/>
    <n v="14"/>
    <x v="6"/>
    <n v="12"/>
    <x v="4"/>
    <x v="1"/>
    <s v="3"/>
    <x v="1"/>
    <s v="1"/>
    <x v="2"/>
    <s v="9"/>
    <m/>
    <s v="No"/>
    <s v="4"/>
    <x v="4"/>
    <x v="0"/>
    <x v="0"/>
    <s v="No sabe - No Responde"/>
    <s v="3"/>
    <x v="3"/>
  </r>
  <r>
    <n v="645"/>
    <n v="2016"/>
    <s v="N8524"/>
    <s v="1"/>
    <s v="HECTOR"/>
    <s v="JULIO"/>
    <s v="RIVERA"/>
    <s v="SANCHEZ"/>
    <n v="1"/>
    <s v="Cédula de Ciudadanía"/>
    <s v="1"/>
    <s v="10756727"/>
    <s v="04/07/1978"/>
    <d v="2019-08-16T00:00:00"/>
    <n v="41"/>
    <x v="1"/>
    <n v="38"/>
    <x v="0"/>
    <x v="1"/>
    <s v="1"/>
    <x v="0"/>
    <s v="6"/>
    <x v="0"/>
    <s v="3"/>
    <m/>
    <s v="No"/>
    <s v="4"/>
    <x v="4"/>
    <x v="0"/>
    <x v="0"/>
    <s v="Vendedor mostrador - 5320"/>
    <s v="1"/>
    <x v="1"/>
  </r>
  <r>
    <n v="646"/>
    <n v="2016"/>
    <s v="O8M75"/>
    <s v="1"/>
    <s v="MARIA"/>
    <s v="CENELLY"/>
    <s v="CESPEDES"/>
    <s v="RAMIREZ"/>
    <n v="1"/>
    <s v="Cédula de Ciudadanía"/>
    <s v="1"/>
    <s v="28967982"/>
    <s v="04/11/1962"/>
    <d v="2019-08-16T00:00:00"/>
    <n v="56"/>
    <x v="14"/>
    <n v="54"/>
    <x v="0"/>
    <x v="0"/>
    <s v="1"/>
    <x v="0"/>
    <s v="6"/>
    <x v="0"/>
    <s v="5"/>
    <m/>
    <s v="No"/>
    <s v="1"/>
    <x v="1"/>
    <x v="0"/>
    <x v="0"/>
    <s v="No sabe - No Responde"/>
    <s v="4"/>
    <x v="0"/>
  </r>
  <r>
    <n v="647"/>
    <n v="2016"/>
    <s v="PAIIP"/>
    <s v="1"/>
    <s v="GENKLY"/>
    <s v="DEETER"/>
    <s v="ALFONSO"/>
    <s v="CONTRERAS"/>
    <n v="1"/>
    <s v="Cédula de Ciudadanía"/>
    <s v="1"/>
    <s v="72250057"/>
    <s v="26/02/1980"/>
    <d v="2019-08-16T00:00:00"/>
    <n v="39"/>
    <x v="8"/>
    <n v="36"/>
    <x v="0"/>
    <x v="1"/>
    <s v="2"/>
    <x v="3"/>
    <s v="6"/>
    <x v="0"/>
    <s v="12"/>
    <m/>
    <s v="No"/>
    <s v="5"/>
    <x v="3"/>
    <x v="0"/>
    <x v="0"/>
    <s v="Auxiliar ingeniería civil - 3112"/>
    <s v="1"/>
    <x v="1"/>
  </r>
  <r>
    <n v="648"/>
    <n v="2016"/>
    <s v="PB5H6"/>
    <s v="1"/>
    <s v="JERICK"/>
    <s v="DAVID"/>
    <s v="DIAZ"/>
    <s v="FLOREZ"/>
    <n v="3"/>
    <s v="Tarjeta de Identidad"/>
    <s v="1"/>
    <s v="1072702523"/>
    <s v="17/04/2012"/>
    <d v="2019-08-16T00:00:00"/>
    <n v="7"/>
    <x v="12"/>
    <n v="4"/>
    <x v="1"/>
    <x v="1"/>
    <s v="3"/>
    <x v="1"/>
    <s v="6"/>
    <x v="0"/>
    <s v="4"/>
    <m/>
    <s v="No"/>
    <s v="1"/>
    <x v="1"/>
    <x v="0"/>
    <x v="0"/>
    <s v="No sabe - No Responde"/>
    <s v="9"/>
    <x v="2"/>
  </r>
  <r>
    <n v="649"/>
    <n v="2016"/>
    <s v="PB5H6"/>
    <s v="1"/>
    <s v="ARLEY"/>
    <m/>
    <s v="DIAZ"/>
    <s v="CAMPO"/>
    <n v="1"/>
    <s v="Cédula de Ciudadanía"/>
    <s v="1"/>
    <s v="1072655227"/>
    <s v="22/01/1990"/>
    <d v="2019-08-16T00:00:00"/>
    <n v="29"/>
    <x v="10"/>
    <n v="26"/>
    <x v="3"/>
    <x v="1"/>
    <s v="3"/>
    <x v="1"/>
    <s v="6"/>
    <x v="0"/>
    <s v="10"/>
    <m/>
    <s v="No"/>
    <s v="4"/>
    <x v="4"/>
    <x v="0"/>
    <x v="0"/>
    <s v="Obrero construcción - 9313"/>
    <s v="1"/>
    <x v="1"/>
  </r>
  <r>
    <n v="650"/>
    <n v="2016"/>
    <s v="PB5H6"/>
    <s v="1"/>
    <s v="ESPERANZA"/>
    <m/>
    <s v="CAMPO"/>
    <s v="MENDEZ"/>
    <n v="1"/>
    <s v="Cédula de Ciudadanía"/>
    <s v="1"/>
    <s v="45743574"/>
    <s v="11/02/1971"/>
    <d v="2019-08-16T00:00:00"/>
    <n v="48"/>
    <x v="13"/>
    <n v="45"/>
    <x v="0"/>
    <x v="0"/>
    <s v="2"/>
    <x v="3"/>
    <s v="6"/>
    <x v="0"/>
    <s v="10"/>
    <m/>
    <s v="Si"/>
    <s v="4"/>
    <x v="4"/>
    <x v="0"/>
    <x v="0"/>
    <s v="Empleada servicio doméstico - 9210"/>
    <s v="1"/>
    <x v="1"/>
  </r>
  <r>
    <n v="651"/>
    <n v="2016"/>
    <s v="PB5H6"/>
    <s v="1"/>
    <s v="JINNY"/>
    <s v="LIZETH"/>
    <s v="DIAZ"/>
    <s v="CAMPO"/>
    <n v="1"/>
    <s v="Cédula de Ciudadanía"/>
    <s v="1"/>
    <s v="1072663052"/>
    <s v="04/12/1991"/>
    <d v="2019-08-16T00:00:00"/>
    <n v="27"/>
    <x v="10"/>
    <n v="24"/>
    <x v="3"/>
    <x v="0"/>
    <s v="3"/>
    <x v="1"/>
    <s v="6"/>
    <x v="0"/>
    <s v="10"/>
    <m/>
    <s v="Si"/>
    <s v="4"/>
    <x v="4"/>
    <x v="0"/>
    <x v="0"/>
    <s v="Empleada servicio doméstico - 9210"/>
    <s v="1"/>
    <x v="1"/>
  </r>
  <r>
    <n v="652"/>
    <n v="2016"/>
    <s v="PB5H6"/>
    <s v="1"/>
    <s v="MIGUELANGEL"/>
    <m/>
    <s v="ORJUELA"/>
    <s v="DIAZ"/>
    <n v="3"/>
    <s v="Tarjeta de Identidad"/>
    <s v="1"/>
    <s v="1072666427"/>
    <s v="15/09/2010"/>
    <d v="2019-08-16T00:00:00"/>
    <n v="8"/>
    <x v="12"/>
    <n v="6"/>
    <x v="5"/>
    <x v="1"/>
    <s v="3"/>
    <x v="1"/>
    <s v="6"/>
    <x v="0"/>
    <s v="4"/>
    <m/>
    <s v="No"/>
    <s v="2"/>
    <x v="5"/>
    <x v="0"/>
    <x v="0"/>
    <s v="No sabe - No Responde"/>
    <s v="9"/>
    <x v="2"/>
  </r>
  <r>
    <n v="653"/>
    <n v="2016"/>
    <s v="PB5H6"/>
    <s v="1"/>
    <s v="ARLEY"/>
    <m/>
    <s v="DIAZ"/>
    <s v="MANRIQUE"/>
    <n v="1"/>
    <s v="Cédula de Ciudadanía"/>
    <s v="1"/>
    <s v="73021065"/>
    <s v="19/05/1970"/>
    <d v="2019-08-16T00:00:00"/>
    <n v="49"/>
    <x v="13"/>
    <n v="46"/>
    <x v="0"/>
    <x v="1"/>
    <s v="1"/>
    <x v="0"/>
    <s v="6"/>
    <x v="0"/>
    <s v="10"/>
    <m/>
    <s v="No"/>
    <s v="4"/>
    <x v="4"/>
    <x v="0"/>
    <x v="0"/>
    <s v="Obrero construcción - 9313"/>
    <s v="1"/>
    <x v="1"/>
  </r>
  <r>
    <n v="654"/>
    <n v="2016"/>
    <s v="PB5H6"/>
    <s v="1"/>
    <s v="LUNA"/>
    <s v="NIKOLL"/>
    <s v="DIAZ"/>
    <s v="CAMPO"/>
    <n v="4"/>
    <s v="Registro civil/NUIP"/>
    <s v="1"/>
    <s v="1052186461"/>
    <s v="24/08/2006"/>
    <d v="2019-08-16T00:00:00"/>
    <n v="12"/>
    <x v="6"/>
    <n v="10"/>
    <x v="5"/>
    <x v="0"/>
    <s v="3"/>
    <x v="1"/>
    <s v="6"/>
    <x v="0"/>
    <s v="10"/>
    <m/>
    <s v="No"/>
    <s v="3"/>
    <x v="0"/>
    <x v="0"/>
    <x v="0"/>
    <s v="No sabe - No Responde"/>
    <s v="3"/>
    <x v="3"/>
  </r>
  <r>
    <n v="655"/>
    <n v="2016"/>
    <s v="PB5H6"/>
    <s v="1"/>
    <s v="ANGEL"/>
    <s v="FELIPE"/>
    <s v="DIAZ"/>
    <s v="CAMPO"/>
    <n v="4"/>
    <s v="Registro civil/NUIP"/>
    <s v="1"/>
    <s v="1072660754"/>
    <s v="28/05/2009"/>
    <d v="2019-08-16T00:00:00"/>
    <n v="10"/>
    <x v="12"/>
    <n v="7"/>
    <x v="5"/>
    <x v="1"/>
    <s v="3"/>
    <x v="1"/>
    <s v="6"/>
    <x v="0"/>
    <s v="7"/>
    <m/>
    <s v="No"/>
    <s v="3"/>
    <x v="0"/>
    <x v="0"/>
    <x v="0"/>
    <s v="No sabe - No Responde"/>
    <s v="9"/>
    <x v="2"/>
  </r>
  <r>
    <n v="656"/>
    <n v="2016"/>
    <s v="PB5H6"/>
    <s v="1"/>
    <s v="DUBAN"/>
    <s v="ALAZID"/>
    <s v="DIAZ"/>
    <s v="CAMPO"/>
    <n v="1"/>
    <s v="Cédula de Ciudadanía"/>
    <s v="1"/>
    <s v="1072709818"/>
    <s v="01/05/1996"/>
    <d v="2019-08-16T00:00:00"/>
    <n v="23"/>
    <x v="7"/>
    <n v="20"/>
    <x v="3"/>
    <x v="1"/>
    <s v="3"/>
    <x v="1"/>
    <s v="6"/>
    <x v="0"/>
    <s v="10"/>
    <m/>
    <s v="No"/>
    <s v="4"/>
    <x v="4"/>
    <x v="0"/>
    <x v="0"/>
    <s v="Obrero construcción - 9313"/>
    <s v="1"/>
    <x v="1"/>
  </r>
  <r>
    <n v="657"/>
    <n v="2016"/>
    <s v="P1I1L"/>
    <s v="1"/>
    <s v="LEONOR"/>
    <m/>
    <s v="RODRIGUEZ"/>
    <s v="DE MONTAÑO"/>
    <n v="1"/>
    <s v="Cédula de Ciudadanía"/>
    <s v="1"/>
    <s v="20890827"/>
    <s v="13/11/1936"/>
    <d v="2019-08-16T00:00:00"/>
    <n v="82"/>
    <x v="4"/>
    <n v="80"/>
    <x v="2"/>
    <x v="0"/>
    <s v="1"/>
    <x v="0"/>
    <s v="6"/>
    <x v="0"/>
    <s v="7"/>
    <m/>
    <s v="No"/>
    <s v="1"/>
    <x v="1"/>
    <x v="0"/>
    <x v="0"/>
    <s v="No sabe - No Responde"/>
    <s v="5"/>
    <x v="6"/>
  </r>
  <r>
    <n v="658"/>
    <n v="2016"/>
    <s v="QC0FZ"/>
    <s v="1"/>
    <s v="MIYARLETH"/>
    <m/>
    <s v="MEDINA"/>
    <s v="LOPEZ"/>
    <n v="1"/>
    <s v="Cédula de Ciudadanía"/>
    <s v="1"/>
    <s v="26584898"/>
    <s v="12/07/1969"/>
    <d v="2019-08-16T00:00:00"/>
    <n v="50"/>
    <x v="13"/>
    <n v="47"/>
    <x v="0"/>
    <x v="0"/>
    <s v="2"/>
    <x v="3"/>
    <s v="6"/>
    <x v="0"/>
    <s v="8"/>
    <m/>
    <s v="Si"/>
    <s v="5"/>
    <x v="3"/>
    <x v="0"/>
    <x v="0"/>
    <s v="No sabe - No Responde"/>
    <s v="4"/>
    <x v="0"/>
  </r>
  <r>
    <n v="659"/>
    <n v="2016"/>
    <s v="QC0FZ"/>
    <s v="1"/>
    <s v="ALEJANDRO"/>
    <m/>
    <s v="TAFURT"/>
    <s v="MEDINA"/>
    <n v="1"/>
    <s v="Cédula de Ciudadanía"/>
    <s v="1"/>
    <s v="1072702485"/>
    <s v="24/04/1994"/>
    <d v="2019-08-16T00:00:00"/>
    <n v="25"/>
    <x v="7"/>
    <n v="22"/>
    <x v="3"/>
    <x v="1"/>
    <s v="3"/>
    <x v="1"/>
    <s v="6"/>
    <x v="0"/>
    <s v="8"/>
    <m/>
    <s v="No"/>
    <s v="4"/>
    <x v="4"/>
    <x v="0"/>
    <x v="0"/>
    <s v="No sabe - No Responde"/>
    <s v="2"/>
    <x v="4"/>
  </r>
  <r>
    <n v="660"/>
    <n v="2016"/>
    <s v="QC0FZ"/>
    <s v="1"/>
    <s v="SEBASTIAN"/>
    <m/>
    <s v="TAFURT"/>
    <s v="MEDINA"/>
    <n v="1"/>
    <s v="Cédula de Ciudadanía"/>
    <s v="1"/>
    <s v="1072668625"/>
    <s v="06/04/1993"/>
    <d v="2019-08-16T00:00:00"/>
    <n v="26"/>
    <x v="10"/>
    <n v="23"/>
    <x v="3"/>
    <x v="1"/>
    <s v="3"/>
    <x v="1"/>
    <s v="6"/>
    <x v="0"/>
    <s v="8"/>
    <m/>
    <s v="No"/>
    <s v="5"/>
    <x v="3"/>
    <x v="0"/>
    <x v="0"/>
    <s v="Auxiliar bachiller policía - 240"/>
    <s v="2"/>
    <x v="4"/>
  </r>
  <r>
    <n v="661"/>
    <n v="2016"/>
    <s v="QC0FZ"/>
    <s v="1"/>
    <s v="KARLA"/>
    <s v="MILETH"/>
    <s v="TAFURT"/>
    <s v="MEDINA"/>
    <n v="3"/>
    <s v="Tarjeta de Identidad"/>
    <s v="1"/>
    <s v="1082803156"/>
    <s v="24/01/2006"/>
    <d v="2019-08-16T00:00:00"/>
    <n v="13"/>
    <x v="6"/>
    <n v="10"/>
    <x v="5"/>
    <x v="0"/>
    <s v="3"/>
    <x v="1"/>
    <s v="6"/>
    <x v="0"/>
    <s v="8"/>
    <m/>
    <s v="No"/>
    <s v="3"/>
    <x v="0"/>
    <x v="0"/>
    <x v="0"/>
    <s v="No sabe - No Responde"/>
    <s v="3"/>
    <x v="3"/>
  </r>
  <r>
    <n v="662"/>
    <n v="2016"/>
    <s v="QC0FZ"/>
    <s v="1"/>
    <s v="OLIVO"/>
    <m/>
    <s v="TAFURT"/>
    <s v="PERDOMO"/>
    <n v="1"/>
    <s v="Cédula de Ciudadanía"/>
    <s v="1"/>
    <s v="83242879"/>
    <s v="06/01/1973"/>
    <d v="2019-08-16T00:00:00"/>
    <n v="46"/>
    <x v="13"/>
    <n v="43"/>
    <x v="0"/>
    <x v="1"/>
    <s v="1"/>
    <x v="0"/>
    <s v="6"/>
    <x v="0"/>
    <s v="8"/>
    <m/>
    <s v="No"/>
    <s v="4"/>
    <x v="4"/>
    <x v="1"/>
    <x v="3"/>
    <s v="No sabe - No Responde"/>
    <s v="2"/>
    <x v="4"/>
  </r>
  <r>
    <n v="663"/>
    <n v="2016"/>
    <s v="QC0FZ"/>
    <s v="1"/>
    <s v="LINA"/>
    <s v="GABRIELA"/>
    <s v="TAFURT"/>
    <s v="MUÑOZ"/>
    <n v="4"/>
    <s v="Registro civil/NUIP"/>
    <s v="1"/>
    <s v="1070017949"/>
    <s v="23/11/2013"/>
    <d v="2019-08-16T00:00:00"/>
    <n v="5"/>
    <x v="2"/>
    <n v="3"/>
    <x v="1"/>
    <x v="0"/>
    <s v="4"/>
    <x v="6"/>
    <s v="6"/>
    <x v="0"/>
    <s v="3"/>
    <m/>
    <s v="No"/>
    <s v="1"/>
    <x v="1"/>
    <x v="0"/>
    <x v="0"/>
    <s v="No sabe - No Responde"/>
    <s v="9"/>
    <x v="2"/>
  </r>
  <r>
    <n v="664"/>
    <n v="2016"/>
    <s v="QC0FZ"/>
    <s v="1"/>
    <s v="DUVAN"/>
    <s v="OLIVO"/>
    <s v="TAFURT"/>
    <s v="MEDINA"/>
    <n v="1"/>
    <s v="Cédula de Ciudadanía"/>
    <s v="1"/>
    <s v="1072708319"/>
    <s v="22/12/1995"/>
    <d v="2019-08-16T00:00:00"/>
    <n v="23"/>
    <x v="7"/>
    <n v="20"/>
    <x v="3"/>
    <x v="1"/>
    <s v="3"/>
    <x v="1"/>
    <s v="6"/>
    <x v="0"/>
    <s v="8"/>
    <m/>
    <s v="No"/>
    <s v="4"/>
    <x v="4"/>
    <x v="0"/>
    <x v="0"/>
    <s v="Obrero construcción - 9313"/>
    <s v="2"/>
    <x v="4"/>
  </r>
  <r>
    <n v="665"/>
    <n v="2016"/>
    <s v="QYV90"/>
    <s v="2"/>
    <s v="CHRISTOPHER"/>
    <s v="SAMUEL"/>
    <s v="BLANCO"/>
    <s v="VASQUEZ"/>
    <n v="4"/>
    <s v="Registro civil/NUIP"/>
    <s v="1"/>
    <s v="1072670837"/>
    <s v="20/10/2016"/>
    <d v="2019-08-16T00:00:00"/>
    <n v="2"/>
    <x v="2"/>
    <n v="0"/>
    <x v="1"/>
    <x v="1"/>
    <s v="4"/>
    <x v="6"/>
    <s v="6"/>
    <x v="0"/>
    <s v="0"/>
    <s v="1"/>
    <s v="No"/>
    <s v="9"/>
    <x v="2"/>
    <x v="0"/>
    <x v="0"/>
    <s v="No sabe - No Responde"/>
    <s v="9"/>
    <x v="2"/>
  </r>
  <r>
    <n v="666"/>
    <n v="2016"/>
    <s v="QYV90"/>
    <s v="2"/>
    <s v="JOSE"/>
    <s v="DE JESUS"/>
    <s v="BLANCO"/>
    <m/>
    <n v="1"/>
    <s v="Cédula de Ciudadanía"/>
    <s v="1"/>
    <s v="4117144"/>
    <s v="25/12/1981"/>
    <d v="2019-08-16T00:00:00"/>
    <n v="37"/>
    <x v="8"/>
    <n v="34"/>
    <x v="0"/>
    <x v="1"/>
    <s v="7"/>
    <x v="7"/>
    <s v="6"/>
    <x v="0"/>
    <s v="15"/>
    <s v="1"/>
    <s v="No"/>
    <s v="9"/>
    <x v="2"/>
    <x v="0"/>
    <x v="0"/>
    <s v="No sabe - No Responde"/>
    <s v="1"/>
    <x v="1"/>
  </r>
  <r>
    <n v="667"/>
    <n v="2016"/>
    <s v="Q1GA0"/>
    <s v="1"/>
    <s v="ANTONIO"/>
    <s v="MARIA"/>
    <s v="ULLOA"/>
    <s v="VARGAS"/>
    <n v="1"/>
    <s v="Cédula de Ciudadanía"/>
    <s v="1"/>
    <s v="19197204"/>
    <s v="23/01/1953"/>
    <d v="2019-08-16T00:00:00"/>
    <n v="66"/>
    <x v="16"/>
    <n v="63"/>
    <x v="0"/>
    <x v="1"/>
    <s v="1"/>
    <x v="0"/>
    <s v="6"/>
    <x v="0"/>
    <s v="8"/>
    <m/>
    <s v="No"/>
    <s v="9"/>
    <x v="2"/>
    <x v="0"/>
    <x v="0"/>
    <s v="No sabe - No Responde"/>
    <s v="2"/>
    <x v="4"/>
  </r>
  <r>
    <n v="668"/>
    <n v="2016"/>
    <s v="Q6SBY"/>
    <s v="2"/>
    <s v="JIRA"/>
    <s v="KARINA"/>
    <s v="HERNANDEZ"/>
    <m/>
    <n v="1"/>
    <s v="Cédula de Ciudadanía"/>
    <s v="1"/>
    <s v="53990004"/>
    <s v="11/05/1996"/>
    <d v="2019-08-16T00:00:00"/>
    <n v="23"/>
    <x v="7"/>
    <n v="20"/>
    <x v="3"/>
    <x v="0"/>
    <s v="3"/>
    <x v="1"/>
    <s v="6"/>
    <x v="0"/>
    <s v="20"/>
    <s v="1"/>
    <s v="No"/>
    <s v="9"/>
    <x v="2"/>
    <x v="0"/>
    <x v="0"/>
    <s v="No sabe - No Responde"/>
    <s v="1"/>
    <x v="1"/>
  </r>
  <r>
    <n v="669"/>
    <n v="2016"/>
    <s v="Q6SBY"/>
    <s v="2"/>
    <s v="CARLOS"/>
    <s v="MARIO"/>
    <s v="PEREZ"/>
    <m/>
    <n v="1"/>
    <s v="Cédula de Ciudadanía"/>
    <s v="1"/>
    <s v="1072659551"/>
    <s v="09/04/1991"/>
    <d v="2019-08-16T00:00:00"/>
    <n v="28"/>
    <x v="10"/>
    <n v="25"/>
    <x v="3"/>
    <x v="1"/>
    <s v="3"/>
    <x v="1"/>
    <s v="6"/>
    <x v="0"/>
    <s v="23"/>
    <s v="1"/>
    <s v="No"/>
    <s v="9"/>
    <x v="2"/>
    <x v="0"/>
    <x v="0"/>
    <s v="No sabe - No Responde"/>
    <s v="1"/>
    <x v="1"/>
  </r>
  <r>
    <n v="670"/>
    <n v="2016"/>
    <s v="Q6SBY"/>
    <s v="1"/>
    <s v="JAIR"/>
    <s v="ENRIQUE"/>
    <s v="PEREZ"/>
    <m/>
    <n v="4"/>
    <s v="Registro civil/NUIP"/>
    <s v="1"/>
    <s v="1031817872"/>
    <s v="14/04/2009"/>
    <d v="2019-08-16T00:00:00"/>
    <n v="10"/>
    <x v="12"/>
    <n v="15"/>
    <x v="4"/>
    <x v="1"/>
    <s v="4"/>
    <x v="6"/>
    <s v="6"/>
    <x v="0"/>
    <s v="7"/>
    <m/>
    <s v="No"/>
    <s v="3"/>
    <x v="0"/>
    <x v="0"/>
    <x v="0"/>
    <s v="No sabe - No Responde"/>
    <s v="9"/>
    <x v="2"/>
  </r>
  <r>
    <n v="671"/>
    <n v="2016"/>
    <s v="Q6SBY"/>
    <s v="1"/>
    <s v="JAZMIN"/>
    <s v="JULIETH"/>
    <s v="HERNANDEZ"/>
    <s v="RODRIGUEZ"/>
    <n v="3"/>
    <s v="Tarjeta de Identidad"/>
    <s v="1"/>
    <s v="1031817872"/>
    <s v="13/01/2001"/>
    <d v="2019-08-16T00:00:00"/>
    <n v="18"/>
    <x v="5"/>
    <n v="15"/>
    <x v="4"/>
    <x v="0"/>
    <s v="4"/>
    <x v="6"/>
    <s v="6"/>
    <x v="0"/>
    <s v="15"/>
    <m/>
    <s v="Si"/>
    <s v="4"/>
    <x v="4"/>
    <x v="0"/>
    <x v="0"/>
    <s v="No sabe - No Responde"/>
    <s v="3"/>
    <x v="3"/>
  </r>
  <r>
    <n v="672"/>
    <n v="2016"/>
    <s v="Q6SBY"/>
    <s v="1"/>
    <s v="EMILIA"/>
    <s v="ESTHER"/>
    <s v="NIÑO"/>
    <s v="MOYA"/>
    <n v="1"/>
    <s v="Cédula de Ciudadanía"/>
    <s v="1"/>
    <s v="40919415"/>
    <s v="30/01/1965"/>
    <d v="2019-08-16T00:00:00"/>
    <n v="54"/>
    <x v="11"/>
    <n v="51"/>
    <x v="0"/>
    <x v="0"/>
    <s v="1"/>
    <x v="0"/>
    <s v="6"/>
    <x v="0"/>
    <s v="51"/>
    <m/>
    <s v="No"/>
    <s v="4"/>
    <x v="4"/>
    <x v="0"/>
    <x v="0"/>
    <s v="No sabe - No Responde"/>
    <s v="1"/>
    <x v="1"/>
  </r>
  <r>
    <n v="673"/>
    <n v="2016"/>
    <s v="Q74QW"/>
    <s v="1"/>
    <s v="ANGEL"/>
    <s v="MANUEL"/>
    <s v="RODRIGUEZ"/>
    <s v="NARVAEZ"/>
    <n v="4"/>
    <s v="Registro civil/NUIP"/>
    <s v="1"/>
    <s v="1073485961"/>
    <s v="25/07/2016"/>
    <d v="2019-08-16T00:00:00"/>
    <n v="3"/>
    <x v="2"/>
    <n v="0"/>
    <x v="1"/>
    <x v="1"/>
    <s v="3"/>
    <x v="1"/>
    <s v="6"/>
    <x v="0"/>
    <s v="0"/>
    <m/>
    <s v="No"/>
    <s v="9"/>
    <x v="2"/>
    <x v="0"/>
    <x v="0"/>
    <s v="No sabe - No Responde"/>
    <s v="9"/>
    <x v="2"/>
  </r>
  <r>
    <n v="674"/>
    <n v="2016"/>
    <s v="Q74QW"/>
    <s v="2"/>
    <s v="LILIANA"/>
    <s v="DEL CARMEN"/>
    <s v="NARVAEZ"/>
    <s v="FERIA"/>
    <n v="1"/>
    <s v="Cédula de Ciudadanía"/>
    <s v="1"/>
    <s v="1100688110"/>
    <s v="21/06/1991"/>
    <d v="2019-08-16T00:00:00"/>
    <n v="28"/>
    <x v="10"/>
    <n v="25"/>
    <x v="3"/>
    <x v="0"/>
    <s v="2"/>
    <x v="3"/>
    <s v="1"/>
    <x v="2"/>
    <s v="7"/>
    <s v="2"/>
    <s v="No"/>
    <s v="9"/>
    <x v="2"/>
    <x v="0"/>
    <x v="0"/>
    <s v="No sabe - No Responde"/>
    <s v="4"/>
    <x v="0"/>
  </r>
  <r>
    <n v="675"/>
    <n v="2016"/>
    <s v="Q74QW"/>
    <s v="1"/>
    <s v="HERNAN"/>
    <s v="ALFONSO"/>
    <s v="RODRIGUEZ"/>
    <s v="TORO"/>
    <n v="1"/>
    <s v="Cédula de Ciudadanía"/>
    <s v="1"/>
    <s v="7643281"/>
    <s v="16/12/1981"/>
    <d v="2019-08-16T00:00:00"/>
    <n v="37"/>
    <x v="8"/>
    <n v="34"/>
    <x v="0"/>
    <x v="1"/>
    <s v="1"/>
    <x v="0"/>
    <s v="6"/>
    <x v="0"/>
    <s v="10"/>
    <m/>
    <s v="No"/>
    <s v="3"/>
    <x v="0"/>
    <x v="0"/>
    <x v="0"/>
    <s v="Ayudante albañilería - 9313"/>
    <s v="1"/>
    <x v="1"/>
  </r>
  <r>
    <n v="676"/>
    <n v="2016"/>
    <s v="Q74QW"/>
    <s v="1"/>
    <s v="GINET"/>
    <s v="ELIANA"/>
    <s v="RODRIGUEZ"/>
    <s v="NARVAEZ"/>
    <n v="4"/>
    <s v="Registro civil/NUIP"/>
    <s v="1"/>
    <s v="1073483862"/>
    <s v="30/08/2011"/>
    <d v="2019-08-16T00:00:00"/>
    <n v="7"/>
    <x v="12"/>
    <n v="5"/>
    <x v="1"/>
    <x v="0"/>
    <s v="3"/>
    <x v="1"/>
    <s v="6"/>
    <x v="0"/>
    <s v="5"/>
    <m/>
    <s v="No"/>
    <s v="1"/>
    <x v="1"/>
    <x v="0"/>
    <x v="0"/>
    <s v="No sabe - No Responde"/>
    <s v="9"/>
    <x v="2"/>
  </r>
  <r>
    <n v="677"/>
    <n v="2016"/>
    <s v="Q8236"/>
    <s v="1"/>
    <s v="JEFERSON"/>
    <s v="JAVIER"/>
    <s v="MELO"/>
    <m/>
    <n v="1"/>
    <s v="Cédula de Ciudadanía"/>
    <s v="1"/>
    <s v="1082657485"/>
    <s v="15/02/1992"/>
    <d v="2019-08-16T00:00:00"/>
    <n v="27"/>
    <x v="10"/>
    <n v="24"/>
    <x v="3"/>
    <x v="1"/>
    <s v="1"/>
    <x v="0"/>
    <s v="6"/>
    <x v="0"/>
    <s v="2"/>
    <m/>
    <s v="No"/>
    <s v="6"/>
    <x v="6"/>
    <x v="0"/>
    <x v="0"/>
    <s v="No sabe - No Responde"/>
    <s v="2"/>
    <x v="4"/>
  </r>
  <r>
    <n v="678"/>
    <n v="2016"/>
    <s v="Q8236"/>
    <s v="1"/>
    <s v="ALISON"/>
    <s v="TATIANA"/>
    <s v="FIGUEROA"/>
    <s v="MELO"/>
    <n v="3"/>
    <s v="Tarjeta de Identidad"/>
    <s v="1"/>
    <s v="1080053096"/>
    <s v="08/08/2008"/>
    <d v="2019-08-16T00:00:00"/>
    <n v="11"/>
    <x v="6"/>
    <n v="8"/>
    <x v="5"/>
    <x v="0"/>
    <s v="3"/>
    <x v="1"/>
    <s v="6"/>
    <x v="0"/>
    <s v="2"/>
    <m/>
    <s v="No"/>
    <s v="3"/>
    <x v="0"/>
    <x v="0"/>
    <x v="0"/>
    <s v="No sabe - No Responde"/>
    <s v="9"/>
    <x v="2"/>
  </r>
  <r>
    <n v="679"/>
    <n v="2016"/>
    <s v="Q8236"/>
    <s v="1"/>
    <s v="LEYDY"/>
    <s v="YANIRA"/>
    <s v="MELO"/>
    <s v="SANTANDER"/>
    <n v="1"/>
    <s v="Cédula de Ciudadanía"/>
    <s v="1"/>
    <s v="1082656091"/>
    <s v="21/01/1986"/>
    <d v="2019-08-16T00:00:00"/>
    <n v="33"/>
    <x v="3"/>
    <n v="30"/>
    <x v="0"/>
    <x v="0"/>
    <s v="2"/>
    <x v="3"/>
    <s v="6"/>
    <x v="0"/>
    <s v="2"/>
    <m/>
    <s v="Si"/>
    <s v="6"/>
    <x v="6"/>
    <x v="0"/>
    <x v="0"/>
    <s v="No sabe - No Responde"/>
    <s v="5"/>
    <x v="6"/>
  </r>
  <r>
    <n v="680"/>
    <n v="2016"/>
    <s v="Q8236"/>
    <s v="2"/>
    <s v="DYLAN"/>
    <s v="JAVIER"/>
    <s v="MELO"/>
    <s v="MELO"/>
    <n v="4"/>
    <s v="Registro civil/NUIP"/>
    <s v="1"/>
    <s v="1072670836"/>
    <s v="07/10/2016"/>
    <d v="2019-08-16T00:00:00"/>
    <n v="2"/>
    <x v="2"/>
    <n v="0"/>
    <x v="1"/>
    <x v="1"/>
    <s v="3"/>
    <x v="1"/>
    <s v="6"/>
    <x v="0"/>
    <s v="0"/>
    <s v="2"/>
    <s v="No"/>
    <s v="9"/>
    <x v="2"/>
    <x v="0"/>
    <x v="0"/>
    <s v="No sabe - No Responde"/>
    <s v="9"/>
    <x v="2"/>
  </r>
  <r>
    <n v="681"/>
    <n v="2016"/>
    <s v="RD46T"/>
    <s v="1"/>
    <s v="LEIDY"/>
    <s v="ANGELICA"/>
    <s v="LOZANO"/>
    <s v="TRUJILLO"/>
    <n v="1"/>
    <s v="Cédula de Ciudadanía"/>
    <s v="1"/>
    <s v="1120369135"/>
    <s v="22/11/1992"/>
    <d v="2019-08-16T00:00:00"/>
    <n v="26"/>
    <x v="10"/>
    <n v="24"/>
    <x v="3"/>
    <x v="0"/>
    <s v="3"/>
    <x v="1"/>
    <s v="6"/>
    <x v="0"/>
    <s v="00"/>
    <m/>
    <s v="Si"/>
    <s v="5"/>
    <x v="3"/>
    <x v="0"/>
    <x v="0"/>
    <s v="No sabe - No Responde"/>
    <s v="1"/>
    <x v="1"/>
  </r>
  <r>
    <n v="682"/>
    <n v="2016"/>
    <s v="RD46T"/>
    <s v="1"/>
    <s v="MIGUEL"/>
    <s v="ANGEL"/>
    <s v="NUÑEZ"/>
    <s v="LOZANO"/>
    <n v="4"/>
    <s v="Registro civil/NUIP"/>
    <s v="1"/>
    <s v="1120372071"/>
    <s v="08/12/2011"/>
    <d v="2019-08-16T00:00:00"/>
    <n v="7"/>
    <x v="12"/>
    <n v="4"/>
    <x v="1"/>
    <x v="1"/>
    <s v="4"/>
    <x v="6"/>
    <s v="6"/>
    <x v="0"/>
    <s v="00"/>
    <m/>
    <s v="No"/>
    <s v="2"/>
    <x v="5"/>
    <x v="0"/>
    <x v="0"/>
    <s v="No sabe - No Responde"/>
    <s v="9"/>
    <x v="2"/>
  </r>
  <r>
    <n v="683"/>
    <n v="2016"/>
    <s v="RD46T"/>
    <s v="1"/>
    <s v="CRISTIAN"/>
    <s v="OSWALDO"/>
    <s v="LOAIZA"/>
    <s v="TRUJILLO"/>
    <n v="1"/>
    <s v="Cédula de Ciudadanía"/>
    <s v="1"/>
    <s v="1057602636"/>
    <s v="24/01/1997"/>
    <d v="2019-08-16T00:00:00"/>
    <n v="22"/>
    <x v="7"/>
    <n v="19"/>
    <x v="3"/>
    <x v="1"/>
    <s v="3"/>
    <x v="1"/>
    <s v="6"/>
    <x v="0"/>
    <s v="5"/>
    <m/>
    <s v="No"/>
    <s v="5"/>
    <x v="3"/>
    <x v="0"/>
    <x v="0"/>
    <s v="Ayudante construcción - 9313"/>
    <s v="1"/>
    <x v="1"/>
  </r>
  <r>
    <n v="684"/>
    <n v="2016"/>
    <s v="RD46T"/>
    <s v="1"/>
    <s v="RIGOBERTO"/>
    <m/>
    <s v="LOAIZA"/>
    <s v="TORRES"/>
    <n v="1"/>
    <s v="Cédula de Ciudadanía"/>
    <s v="1"/>
    <s v="17355926"/>
    <s v="28/05/1972"/>
    <d v="2019-08-16T00:00:00"/>
    <n v="47"/>
    <x v="13"/>
    <n v="44"/>
    <x v="0"/>
    <x v="1"/>
    <s v="1"/>
    <x v="0"/>
    <s v="6"/>
    <x v="0"/>
    <s v="5"/>
    <m/>
    <s v="No"/>
    <s v="3"/>
    <x v="0"/>
    <x v="0"/>
    <x v="0"/>
    <s v="Jardinero - 6113"/>
    <s v="1"/>
    <x v="1"/>
  </r>
  <r>
    <n v="685"/>
    <n v="2016"/>
    <s v="RD46T"/>
    <s v="1"/>
    <s v="JUAN"/>
    <s v="CAMILO"/>
    <s v="LOAIZA"/>
    <s v="TRUJILLO"/>
    <n v="4"/>
    <s v="Registro civil/NUIP"/>
    <s v="1"/>
    <s v="1072699523"/>
    <s v="04/06/2011"/>
    <d v="2019-08-16T00:00:00"/>
    <n v="8"/>
    <x v="12"/>
    <n v="5"/>
    <x v="1"/>
    <x v="1"/>
    <s v="3"/>
    <x v="1"/>
    <s v="6"/>
    <x v="0"/>
    <s v="5"/>
    <m/>
    <s v="No"/>
    <s v="2"/>
    <x v="5"/>
    <x v="0"/>
    <x v="0"/>
    <s v="No sabe - No Responde"/>
    <s v="9"/>
    <x v="2"/>
  </r>
  <r>
    <n v="686"/>
    <n v="2016"/>
    <s v="RD46T"/>
    <s v="1"/>
    <s v="PAULA"/>
    <s v="ANDREA"/>
    <s v="LOAIZA"/>
    <s v="TRUJILLO"/>
    <n v="3"/>
    <s v="Tarjeta de Identidad"/>
    <s v="1"/>
    <s v="1006698359"/>
    <s v="10/06/2002"/>
    <d v="2019-08-16T00:00:00"/>
    <n v="17"/>
    <x v="5"/>
    <n v="14"/>
    <x v="4"/>
    <x v="0"/>
    <s v="3"/>
    <x v="1"/>
    <s v="6"/>
    <x v="0"/>
    <s v="5"/>
    <m/>
    <s v="Si"/>
    <s v="4"/>
    <x v="4"/>
    <x v="0"/>
    <x v="0"/>
    <s v="No sabe - No Responde"/>
    <s v="3"/>
    <x v="3"/>
  </r>
  <r>
    <n v="687"/>
    <n v="2016"/>
    <s v="RD46T"/>
    <s v="1"/>
    <s v="CARMEN"/>
    <s v="ROSA"/>
    <s v="TRUJILLO"/>
    <s v="VILLAREAL"/>
    <n v="1"/>
    <s v="Cédula de Ciudadanía"/>
    <s v="1"/>
    <s v="40420839"/>
    <s v="08/04/1974"/>
    <d v="2019-08-16T00:00:00"/>
    <n v="45"/>
    <x v="1"/>
    <n v="42"/>
    <x v="0"/>
    <x v="0"/>
    <s v="2"/>
    <x v="3"/>
    <s v="6"/>
    <x v="0"/>
    <s v="5"/>
    <m/>
    <s v="Si"/>
    <s v="5"/>
    <x v="3"/>
    <x v="0"/>
    <x v="0"/>
    <s v="Jardinero - 6113"/>
    <s v="1"/>
    <x v="1"/>
  </r>
  <r>
    <n v="688"/>
    <n v="2016"/>
    <s v="R2DHS"/>
    <s v="1"/>
    <s v="ANGEL"/>
    <s v="MARIA"/>
    <s v="TAFUR"/>
    <s v="PERDOMO"/>
    <n v="1"/>
    <s v="Cédula de Ciudadanía"/>
    <s v="1"/>
    <s v="83242800"/>
    <s v="08/10/1971"/>
    <d v="2019-08-16T00:00:00"/>
    <n v="47"/>
    <x v="13"/>
    <n v="45"/>
    <x v="0"/>
    <x v="1"/>
    <s v="2"/>
    <x v="3"/>
    <s v="6"/>
    <x v="0"/>
    <s v="12"/>
    <m/>
    <s v="No"/>
    <s v="3"/>
    <x v="0"/>
    <x v="0"/>
    <x v="0"/>
    <s v="Vigilante - 9133"/>
    <s v="1"/>
    <x v="1"/>
  </r>
  <r>
    <n v="689"/>
    <n v="2016"/>
    <s v="R2DHS"/>
    <s v="1"/>
    <s v="JHON"/>
    <s v="SNEIDER"/>
    <s v="TAFUR"/>
    <s v="GARZON"/>
    <n v="4"/>
    <s v="Registro civil/NUIP"/>
    <s v="1"/>
    <s v="1072704097"/>
    <s v="05/10/2012"/>
    <d v="2019-08-16T00:00:00"/>
    <n v="6"/>
    <x v="12"/>
    <n v="4"/>
    <x v="1"/>
    <x v="1"/>
    <s v="4"/>
    <x v="6"/>
    <s v="6"/>
    <x v="0"/>
    <s v="4"/>
    <m/>
    <s v="No"/>
    <s v="2"/>
    <x v="5"/>
    <x v="0"/>
    <x v="0"/>
    <s v="No sabe - No Responde"/>
    <s v="9"/>
    <x v="2"/>
  </r>
  <r>
    <n v="690"/>
    <n v="2016"/>
    <s v="R2DHS"/>
    <s v="1"/>
    <s v="GLORIA"/>
    <s v="CECILIA"/>
    <s v="GAHONA"/>
    <s v="SILVA"/>
    <n v="1"/>
    <s v="Cédula de Ciudadanía"/>
    <s v="1"/>
    <s v="55173129"/>
    <s v="08/09/1974"/>
    <d v="2019-08-16T00:00:00"/>
    <n v="44"/>
    <x v="1"/>
    <n v="42"/>
    <x v="0"/>
    <x v="0"/>
    <s v="1"/>
    <x v="0"/>
    <s v="6"/>
    <x v="0"/>
    <s v="12"/>
    <m/>
    <s v="Si"/>
    <s v="4"/>
    <x v="4"/>
    <x v="0"/>
    <x v="0"/>
    <s v="No sabe - No Responde"/>
    <s v="4"/>
    <x v="0"/>
  </r>
  <r>
    <n v="691"/>
    <n v="2016"/>
    <s v="R2DHS"/>
    <s v="1"/>
    <s v="PAULA"/>
    <s v="ANDREA"/>
    <s v="TAFUR"/>
    <s v="GAHONA"/>
    <n v="3"/>
    <s v="Tarjeta de Identidad"/>
    <s v="1"/>
    <s v="1007258436"/>
    <s v="30/06/2001"/>
    <d v="2019-08-16T00:00:00"/>
    <n v="18"/>
    <x v="5"/>
    <n v="15"/>
    <x v="4"/>
    <x v="0"/>
    <s v="3"/>
    <x v="1"/>
    <s v="6"/>
    <x v="0"/>
    <s v="12"/>
    <m/>
    <s v="Si"/>
    <s v="3"/>
    <x v="0"/>
    <x v="0"/>
    <x v="0"/>
    <s v="No sabe - No Responde"/>
    <s v="4"/>
    <x v="0"/>
  </r>
  <r>
    <n v="692"/>
    <n v="2016"/>
    <s v="R2DHS"/>
    <s v="1"/>
    <s v="JHON"/>
    <s v="ANGEL"/>
    <s v="TAFUR"/>
    <s v="GAHONA"/>
    <n v="1"/>
    <s v="Cédula de Ciudadanía"/>
    <s v="1"/>
    <s v="1072661711"/>
    <s v="19/08/1991"/>
    <d v="2019-08-16T00:00:00"/>
    <n v="27"/>
    <x v="10"/>
    <n v="25"/>
    <x v="3"/>
    <x v="1"/>
    <s v="3"/>
    <x v="1"/>
    <s v="6"/>
    <x v="0"/>
    <s v="12"/>
    <m/>
    <s v="No"/>
    <s v="3"/>
    <x v="0"/>
    <x v="0"/>
    <x v="0"/>
    <s v="Lavador vehículos - 9223"/>
    <s v="1"/>
    <x v="1"/>
  </r>
  <r>
    <n v="693"/>
    <n v="2016"/>
    <s v="R2DHS"/>
    <s v="1"/>
    <s v="KAROLL"/>
    <s v="SOFIA"/>
    <s v="TAFUR"/>
    <s v="GARZON"/>
    <n v="4"/>
    <s v="Registro civil/NUIP"/>
    <s v="1"/>
    <s v="1072666643"/>
    <s v="04/10/2010"/>
    <d v="2019-08-16T00:00:00"/>
    <n v="8"/>
    <x v="12"/>
    <n v="6"/>
    <x v="5"/>
    <x v="0"/>
    <s v="4"/>
    <x v="6"/>
    <s v="6"/>
    <x v="0"/>
    <s v="06"/>
    <m/>
    <s v="No"/>
    <s v="2"/>
    <x v="5"/>
    <x v="0"/>
    <x v="0"/>
    <s v="No sabe - No Responde"/>
    <s v="9"/>
    <x v="2"/>
  </r>
  <r>
    <n v="694"/>
    <n v="2016"/>
    <s v="T203L"/>
    <s v="1"/>
    <s v="JOHN"/>
    <s v="ALEXANDER"/>
    <s v="CARDENAS"/>
    <s v="CHINCHILLA"/>
    <n v="3"/>
    <s v="Tarjeta de Identidad"/>
    <s v="2"/>
    <s v="1072657456"/>
    <s v="03/08/2008"/>
    <d v="2019-08-16T00:00:00"/>
    <n v="11"/>
    <x v="6"/>
    <n v="8"/>
    <x v="5"/>
    <x v="1"/>
    <s v="3"/>
    <x v="1"/>
    <s v="6"/>
    <x v="0"/>
    <s v="8"/>
    <m/>
    <s v="No"/>
    <s v="3"/>
    <x v="0"/>
    <x v="0"/>
    <x v="0"/>
    <s v="No sabe - No Responde"/>
    <s v="9"/>
    <x v="2"/>
  </r>
  <r>
    <n v="695"/>
    <n v="2016"/>
    <s v="T203L"/>
    <s v="2"/>
    <s v="CRISTINA"/>
    <m/>
    <s v="CHINCHILLA"/>
    <s v="BOLIVAR"/>
    <n v="1"/>
    <s v="Cédula de Ciudadanía"/>
    <s v="1"/>
    <s v="23926947"/>
    <s v="13/05/1979"/>
    <d v="2019-08-16T00:00:00"/>
    <n v="40"/>
    <x v="8"/>
    <n v="37"/>
    <x v="0"/>
    <x v="0"/>
    <s v="2"/>
    <x v="3"/>
    <s v="6"/>
    <x v="0"/>
    <s v="14"/>
    <s v="2"/>
    <s v="No"/>
    <s v="9"/>
    <x v="2"/>
    <x v="0"/>
    <x v="0"/>
    <s v="No sabe - No Responde"/>
    <s v="1"/>
    <x v="1"/>
  </r>
  <r>
    <n v="696"/>
    <n v="2016"/>
    <s v="T203L"/>
    <s v="1"/>
    <s v="EDER"/>
    <s v="LUIS"/>
    <s v="CARDENAS"/>
    <s v="RIVERO"/>
    <n v="1"/>
    <s v="Cédula de Ciudadanía"/>
    <s v="2"/>
    <s v="81720035"/>
    <s v="03/05/1984"/>
    <d v="2019-08-16T00:00:00"/>
    <n v="35"/>
    <x v="3"/>
    <n v="32"/>
    <x v="0"/>
    <x v="1"/>
    <s v="1"/>
    <x v="0"/>
    <s v="6"/>
    <x v="0"/>
    <s v="12"/>
    <m/>
    <s v="No"/>
    <s v="3"/>
    <x v="0"/>
    <x v="0"/>
    <x v="0"/>
    <s v="Conductor furgoneta - 8321"/>
    <s v="1"/>
    <x v="1"/>
  </r>
  <r>
    <n v="697"/>
    <n v="2016"/>
    <s v="T203L"/>
    <s v="1"/>
    <s v="KELLY"/>
    <s v="JHOANA"/>
    <s v="CARDENAS"/>
    <s v="CHINCHILLA"/>
    <n v="3"/>
    <s v="Tarjeta de Identidad"/>
    <s v="2"/>
    <s v="1003661180"/>
    <s v="07/07/2003"/>
    <d v="2019-08-16T00:00:00"/>
    <n v="16"/>
    <x v="5"/>
    <n v="13"/>
    <x v="4"/>
    <x v="0"/>
    <s v="3"/>
    <x v="1"/>
    <s v="6"/>
    <x v="0"/>
    <s v="8"/>
    <m/>
    <s v="No"/>
    <s v="4"/>
    <x v="4"/>
    <x v="0"/>
    <x v="0"/>
    <s v="No sabe - No Responde"/>
    <s v="3"/>
    <x v="3"/>
  </r>
  <r>
    <n v="698"/>
    <n v="2016"/>
    <s v="U38J3"/>
    <s v="1"/>
    <s v="DANIELA"/>
    <s v="ANDREA"/>
    <s v="JEREZ"/>
    <s v="MENDOZA"/>
    <n v="3"/>
    <s v="Tarjeta de Identidad"/>
    <s v="1"/>
    <s v="1081914960"/>
    <s v="09/08/2006"/>
    <d v="2019-08-16T00:00:00"/>
    <n v="13"/>
    <x v="6"/>
    <n v="10"/>
    <x v="5"/>
    <x v="0"/>
    <s v="3"/>
    <x v="1"/>
    <s v="5"/>
    <x v="1"/>
    <s v="10"/>
    <m/>
    <s v="No"/>
    <s v="3"/>
    <x v="0"/>
    <x v="0"/>
    <x v="0"/>
    <s v="No sabe - No Responde"/>
    <s v="3"/>
    <x v="3"/>
  </r>
  <r>
    <n v="699"/>
    <n v="2016"/>
    <s v="U38J3"/>
    <s v="1"/>
    <s v="DARLYN"/>
    <m/>
    <s v="JEREZ"/>
    <s v="MENDOZA"/>
    <n v="3"/>
    <s v="Tarjeta de Identidad"/>
    <s v="1"/>
    <s v="1072656311"/>
    <s v="28/03/2008"/>
    <d v="2019-08-16T00:00:00"/>
    <n v="11"/>
    <x v="6"/>
    <n v="8"/>
    <x v="5"/>
    <x v="0"/>
    <s v="3"/>
    <x v="1"/>
    <s v="5"/>
    <x v="1"/>
    <s v="8"/>
    <m/>
    <s v="No"/>
    <s v="3"/>
    <x v="0"/>
    <x v="0"/>
    <x v="0"/>
    <s v="No sabe - No Responde"/>
    <s v="9"/>
    <x v="2"/>
  </r>
  <r>
    <n v="700"/>
    <n v="2016"/>
    <s v="U38J3"/>
    <s v="1"/>
    <s v="DAYANA"/>
    <m/>
    <s v="JEREZ"/>
    <s v="MENDOZA"/>
    <n v="3"/>
    <s v="Tarjeta de Identidad"/>
    <s v="1"/>
    <s v="1192742263"/>
    <s v="29/11/2000"/>
    <d v="2019-08-16T00:00:00"/>
    <n v="18"/>
    <x v="5"/>
    <n v="15"/>
    <x v="4"/>
    <x v="0"/>
    <s v="3"/>
    <x v="1"/>
    <s v="5"/>
    <x v="1"/>
    <s v="10"/>
    <m/>
    <s v="Si"/>
    <s v="4"/>
    <x v="4"/>
    <x v="0"/>
    <x v="0"/>
    <s v="No sabe - No Responde"/>
    <s v="3"/>
    <x v="3"/>
  </r>
  <r>
    <n v="701"/>
    <n v="2016"/>
    <s v="U38J3"/>
    <s v="1"/>
    <s v="SUJEIS"/>
    <s v="PATRICIA"/>
    <s v="MENDOZA"/>
    <s v="LEONES"/>
    <n v="1"/>
    <s v="Cédula de Ciudadanía"/>
    <s v="1"/>
    <s v="1081910829"/>
    <s v="28/11/1983"/>
    <d v="2019-08-16T00:00:00"/>
    <n v="35"/>
    <x v="3"/>
    <n v="32"/>
    <x v="0"/>
    <x v="0"/>
    <s v="1"/>
    <x v="0"/>
    <s v="5"/>
    <x v="1"/>
    <s v="10"/>
    <m/>
    <s v="Si"/>
    <s v="3"/>
    <x v="0"/>
    <x v="0"/>
    <x v="0"/>
    <s v="Pintor construcción - 7232"/>
    <s v="1"/>
    <x v="1"/>
  </r>
  <r>
    <n v="702"/>
    <n v="2016"/>
    <s v="U38J3"/>
    <s v="1"/>
    <s v="DANA"/>
    <s v="YACEL"/>
    <s v="JEREZ"/>
    <s v="MENDOZA"/>
    <n v="3"/>
    <s v="Tarjeta de Identidad"/>
    <s v="1"/>
    <s v="1081910830"/>
    <s v="05/02/2004"/>
    <d v="2019-08-16T00:00:00"/>
    <n v="15"/>
    <x v="6"/>
    <n v="12"/>
    <x v="4"/>
    <x v="0"/>
    <s v="3"/>
    <x v="1"/>
    <s v="5"/>
    <x v="1"/>
    <s v="10"/>
    <m/>
    <s v="No"/>
    <s v="4"/>
    <x v="4"/>
    <x v="0"/>
    <x v="0"/>
    <s v="No sabe - No Responde"/>
    <s v="3"/>
    <x v="3"/>
  </r>
  <r>
    <n v="703"/>
    <n v="2016"/>
    <s v="V2717"/>
    <s v="1"/>
    <s v="ISABELLA"/>
    <m/>
    <s v="RODRIGUEZ"/>
    <s v="GUERRERO"/>
    <n v="4"/>
    <s v="Registro civil/NUIP"/>
    <s v="1"/>
    <s v="1072707778"/>
    <s v="28/08/2013"/>
    <d v="2019-08-16T00:00:00"/>
    <n v="5"/>
    <x v="2"/>
    <n v="3"/>
    <x v="1"/>
    <x v="0"/>
    <s v="3"/>
    <x v="1"/>
    <s v="6"/>
    <x v="0"/>
    <s v="3"/>
    <m/>
    <s v="No"/>
    <s v="1"/>
    <x v="1"/>
    <x v="0"/>
    <x v="0"/>
    <s v="No sabe - No Responde"/>
    <s v="9"/>
    <x v="2"/>
  </r>
  <r>
    <n v="704"/>
    <n v="2016"/>
    <s v="V2717"/>
    <s v="2"/>
    <s v="ANDERSON"/>
    <s v="JAVIER"/>
    <s v="RODRIGUEZ"/>
    <s v="GUERRERO"/>
    <n v="4"/>
    <s v="Registro civil/NUIP"/>
    <s v="1"/>
    <s v="1072713418"/>
    <s v="25/02/2015"/>
    <d v="2019-08-16T00:00:00"/>
    <n v="4"/>
    <x v="2"/>
    <n v="1"/>
    <x v="1"/>
    <x v="1"/>
    <s v="3"/>
    <x v="1"/>
    <s v="6"/>
    <x v="0"/>
    <s v="1"/>
    <m/>
    <s v="No"/>
    <s v="9"/>
    <x v="2"/>
    <x v="0"/>
    <x v="0"/>
    <s v="No sabe - No Responde"/>
    <s v="9"/>
    <x v="2"/>
  </r>
  <r>
    <n v="705"/>
    <n v="2016"/>
    <s v="V2717"/>
    <s v="1"/>
    <s v="MARIA"/>
    <s v="ALEXANDRA"/>
    <s v="RODRIGUEZ"/>
    <s v="BARRIOS"/>
    <n v="4"/>
    <s v="Registro civil/NUIP"/>
    <s v="1"/>
    <s v="1072701652"/>
    <s v="14/01/2012"/>
    <d v="2019-08-16T00:00:00"/>
    <n v="7"/>
    <x v="12"/>
    <n v="4"/>
    <x v="1"/>
    <x v="0"/>
    <s v="3"/>
    <x v="1"/>
    <s v="6"/>
    <x v="0"/>
    <s v="4"/>
    <m/>
    <s v="No"/>
    <s v="2"/>
    <x v="5"/>
    <x v="0"/>
    <x v="0"/>
    <s v="No sabe - No Responde"/>
    <s v="9"/>
    <x v="2"/>
  </r>
  <r>
    <n v="706"/>
    <n v="2016"/>
    <s v="V2717"/>
    <s v="1"/>
    <s v="HEIDER"/>
    <s v="LUIS"/>
    <s v="RODRIGUEZ"/>
    <s v="TORO"/>
    <n v="2"/>
    <s v="Cédula de extranjeria"/>
    <s v="1"/>
    <s v="7642806"/>
    <s v="26/11/1979"/>
    <d v="2019-08-16T00:00:00"/>
    <n v="39"/>
    <x v="8"/>
    <n v="37"/>
    <x v="0"/>
    <x v="1"/>
    <s v="1"/>
    <x v="0"/>
    <s v="6"/>
    <x v="0"/>
    <s v="10"/>
    <m/>
    <s v="No"/>
    <s v="3"/>
    <x v="0"/>
    <x v="0"/>
    <x v="0"/>
    <s v="Ayudante construcción - 9313"/>
    <s v="1"/>
    <x v="1"/>
  </r>
  <r>
    <n v="707"/>
    <n v="2016"/>
    <s v="V2717"/>
    <s v="1"/>
    <s v="EIDERSON"/>
    <m/>
    <s v="RODRIGUEZ"/>
    <s v="BARRIOS"/>
    <n v="4"/>
    <s v="Registro civil/NUIP"/>
    <s v="1"/>
    <s v="1082066990"/>
    <s v="14/12/2009"/>
    <d v="2019-08-16T00:00:00"/>
    <n v="9"/>
    <x v="12"/>
    <n v="6"/>
    <x v="5"/>
    <x v="1"/>
    <s v="3"/>
    <x v="1"/>
    <s v="6"/>
    <x v="0"/>
    <s v="6"/>
    <m/>
    <s v="No"/>
    <s v="2"/>
    <x v="5"/>
    <x v="0"/>
    <x v="0"/>
    <s v="No sabe - No Responde"/>
    <s v="9"/>
    <x v="2"/>
  </r>
  <r>
    <n v="708"/>
    <n v="2016"/>
    <s v="V2717"/>
    <s v="1"/>
    <s v="MAYERLIS"/>
    <s v="YARETH"/>
    <s v="RODRIGUEZ"/>
    <s v="BARRIOS"/>
    <n v="3"/>
    <s v="Tarjeta de Identidad"/>
    <s v="1"/>
    <s v="1082570826"/>
    <s v="26/10/2007"/>
    <d v="2019-08-16T00:00:00"/>
    <n v="11"/>
    <x v="6"/>
    <n v="9"/>
    <x v="5"/>
    <x v="0"/>
    <s v="3"/>
    <x v="1"/>
    <s v="6"/>
    <x v="0"/>
    <s v="9"/>
    <m/>
    <s v="No"/>
    <s v="3"/>
    <x v="0"/>
    <x v="0"/>
    <x v="0"/>
    <s v="No sabe - No Responde"/>
    <s v="9"/>
    <x v="2"/>
  </r>
  <r>
    <n v="709"/>
    <n v="2016"/>
    <s v="V8122"/>
    <s v="1"/>
    <s v="LEIDY"/>
    <s v="CAROLINA"/>
    <s v="SANCHEZ"/>
    <s v="PICON"/>
    <n v="1"/>
    <s v="Cédula de Ciudadanía"/>
    <s v="1"/>
    <s v="1072640152"/>
    <s v="11/04/1986"/>
    <d v="2019-08-16T00:00:00"/>
    <n v="33"/>
    <x v="3"/>
    <n v="30"/>
    <x v="0"/>
    <x v="0"/>
    <s v="1"/>
    <x v="0"/>
    <s v="6"/>
    <x v="0"/>
    <s v="10"/>
    <m/>
    <s v="No"/>
    <s v="5"/>
    <x v="3"/>
    <x v="0"/>
    <x v="0"/>
    <s v="Trabajador agrícola flores de corte - 6113"/>
    <s v="1"/>
    <x v="1"/>
  </r>
  <r>
    <n v="710"/>
    <n v="2016"/>
    <s v="V8122"/>
    <s v="1"/>
    <s v="JUAN"/>
    <s v="DAVID"/>
    <s v="BENITEZ"/>
    <s v="SANCHEZ"/>
    <n v="3"/>
    <s v="Tarjeta de Identidad"/>
    <s v="1"/>
    <s v="1072639618"/>
    <s v="11/03/2004"/>
    <d v="2019-08-16T00:00:00"/>
    <n v="15"/>
    <x v="6"/>
    <n v="12"/>
    <x v="4"/>
    <x v="1"/>
    <s v="3"/>
    <x v="1"/>
    <s v="6"/>
    <x v="0"/>
    <s v="10"/>
    <m/>
    <s v="No"/>
    <s v="4"/>
    <x v="4"/>
    <x v="0"/>
    <x v="0"/>
    <s v="No sabe - No Responde"/>
    <s v="3"/>
    <x v="3"/>
  </r>
  <r>
    <n v="711"/>
    <n v="2016"/>
    <s v="V8122"/>
    <s v="1"/>
    <s v="XIMENA"/>
    <m/>
    <s v="MANTILLA"/>
    <s v="SANCHEZ"/>
    <n v="3"/>
    <s v="Tarjeta de Identidad"/>
    <s v="1"/>
    <s v="1013268598"/>
    <s v="10/10/2008"/>
    <d v="2019-08-16T00:00:00"/>
    <n v="10"/>
    <x v="12"/>
    <n v="8"/>
    <x v="5"/>
    <x v="0"/>
    <s v="3"/>
    <x v="1"/>
    <s v="6"/>
    <x v="0"/>
    <s v="8"/>
    <m/>
    <s v="No"/>
    <s v="3"/>
    <x v="0"/>
    <x v="0"/>
    <x v="0"/>
    <s v="No sabe - No Responde"/>
    <s v="9"/>
    <x v="2"/>
  </r>
  <r>
    <n v="712"/>
    <n v="2016"/>
    <s v="V8122"/>
    <s v="1"/>
    <s v="EDUARDO"/>
    <m/>
    <s v="MANTILLA"/>
    <s v="SANCHEZ"/>
    <n v="3"/>
    <s v="Tarjeta de Identidad"/>
    <s v="1"/>
    <s v="1014979780"/>
    <s v="29/04/2006"/>
    <d v="2019-08-16T00:00:00"/>
    <n v="13"/>
    <x v="6"/>
    <n v="10"/>
    <x v="5"/>
    <x v="1"/>
    <s v="3"/>
    <x v="1"/>
    <s v="6"/>
    <x v="0"/>
    <s v="10"/>
    <m/>
    <s v="No"/>
    <s v="3"/>
    <x v="0"/>
    <x v="1"/>
    <x v="0"/>
    <s v="No sabe - No Responde"/>
    <s v="3"/>
    <x v="3"/>
  </r>
  <r>
    <n v="713"/>
    <n v="2016"/>
    <s v="W0I8Y"/>
    <s v="1"/>
    <s v="ANGIE"/>
    <s v="CAROLINA"/>
    <s v="ORTIZ"/>
    <s v="DIAZ"/>
    <n v="1"/>
    <s v="Cédula de Ciudadanía"/>
    <s v="1"/>
    <s v="1072670405"/>
    <s v="17/09/1998"/>
    <d v="2019-08-16T00:00:00"/>
    <n v="20"/>
    <x v="5"/>
    <n v="18"/>
    <x v="3"/>
    <x v="0"/>
    <s v="3"/>
    <x v="1"/>
    <s v="1"/>
    <x v="2"/>
    <s v="3"/>
    <m/>
    <s v="Si"/>
    <s v="5"/>
    <x v="3"/>
    <x v="0"/>
    <x v="0"/>
    <s v="No sabe - No Responde"/>
    <s v="3"/>
    <x v="3"/>
  </r>
  <r>
    <n v="714"/>
    <n v="2016"/>
    <s v="W0I8Y"/>
    <s v="1"/>
    <s v="KAREN"/>
    <s v="MANUELA"/>
    <s v="ORTIZ"/>
    <s v="VARGAS"/>
    <n v="4"/>
    <s v="Registro civil/NUIP"/>
    <s v="1"/>
    <s v="1072664363"/>
    <s v="20/03/2010"/>
    <d v="2019-08-16T00:00:00"/>
    <n v="9"/>
    <x v="12"/>
    <n v="6"/>
    <x v="5"/>
    <x v="0"/>
    <s v="3"/>
    <x v="1"/>
    <s v="1"/>
    <x v="2"/>
    <s v="3"/>
    <m/>
    <s v="No"/>
    <s v="2"/>
    <x v="5"/>
    <x v="0"/>
    <x v="0"/>
    <s v="No sabe - No Responde"/>
    <s v="9"/>
    <x v="2"/>
  </r>
  <r>
    <n v="715"/>
    <n v="2016"/>
    <s v="W0I8Y"/>
    <s v="1"/>
    <s v="JULIAN"/>
    <s v="DAVID"/>
    <s v="ORTIZ"/>
    <s v="DIAZ"/>
    <n v="4"/>
    <s v="Registro civil/NUIP"/>
    <s v="1"/>
    <s v="1073483211"/>
    <s v="10/05/2010"/>
    <d v="2019-08-16T00:00:00"/>
    <n v="9"/>
    <x v="12"/>
    <n v="6"/>
    <x v="5"/>
    <x v="1"/>
    <s v="3"/>
    <x v="1"/>
    <s v="1"/>
    <x v="2"/>
    <s v="3"/>
    <m/>
    <s v="No"/>
    <s v="2"/>
    <x v="5"/>
    <x v="0"/>
    <x v="0"/>
    <s v="No sabe - No Responde"/>
    <s v="9"/>
    <x v="2"/>
  </r>
  <r>
    <n v="716"/>
    <n v="2016"/>
    <s v="W0I8Y"/>
    <s v="1"/>
    <s v="DANNA"/>
    <s v="SOFIA"/>
    <s v="ORTIZ"/>
    <s v="VARGAS"/>
    <n v="4"/>
    <s v="Registro civil/NUIP"/>
    <s v="1"/>
    <s v="1072703119"/>
    <s v="26/06/2012"/>
    <d v="2019-08-16T00:00:00"/>
    <n v="7"/>
    <x v="12"/>
    <n v="4"/>
    <x v="1"/>
    <x v="0"/>
    <s v="3"/>
    <x v="1"/>
    <s v="1"/>
    <x v="2"/>
    <s v="3"/>
    <m/>
    <s v="No"/>
    <s v="2"/>
    <x v="5"/>
    <x v="0"/>
    <x v="0"/>
    <s v="No sabe - No Responde"/>
    <s v="9"/>
    <x v="2"/>
  </r>
  <r>
    <n v="717"/>
    <n v="2016"/>
    <s v="W0I8Y"/>
    <s v="1"/>
    <s v="ROBINSON"/>
    <m/>
    <s v="ORTIZ"/>
    <s v="RODRIGUEZ"/>
    <n v="1"/>
    <s v="Cédula de Ciudadanía"/>
    <s v="1"/>
    <s v="79960671"/>
    <s v="22/02/1977"/>
    <d v="2019-08-16T00:00:00"/>
    <n v="42"/>
    <x v="1"/>
    <n v="39"/>
    <x v="0"/>
    <x v="1"/>
    <s v="1"/>
    <x v="0"/>
    <s v="1"/>
    <x v="2"/>
    <s v="3"/>
    <m/>
    <s v="No"/>
    <s v="5"/>
    <x v="3"/>
    <x v="0"/>
    <x v="0"/>
    <s v="No sabe - No Responde"/>
    <s v="1"/>
    <x v="1"/>
  </r>
  <r>
    <n v="718"/>
    <n v="2016"/>
    <s v="W4U87"/>
    <s v="2"/>
    <s v="DIANA"/>
    <s v="ALEJANDRA"/>
    <s v="BASTIDAS"/>
    <s v="ROJAS"/>
    <n v="1"/>
    <s v="Cédula de Ciudadanía"/>
    <s v="1"/>
    <s v="1052405805"/>
    <s v="16/11/1995"/>
    <d v="2019-08-16T00:00:00"/>
    <n v="23"/>
    <x v="7"/>
    <n v="21"/>
    <x v="3"/>
    <x v="0"/>
    <s v="2"/>
    <x v="3"/>
    <s v="6"/>
    <x v="0"/>
    <s v="1"/>
    <s v="1"/>
    <s v="No"/>
    <s v="9"/>
    <x v="2"/>
    <x v="0"/>
    <x v="0"/>
    <s v="No sabe - No Responde"/>
    <s v="7"/>
    <x v="5"/>
  </r>
  <r>
    <n v="719"/>
    <n v="2016"/>
    <s v="W4U87"/>
    <s v="2"/>
    <s v="SARA"/>
    <s v="LUCIA"/>
    <s v="CASTRO"/>
    <s v="BASTIDAS"/>
    <n v="4"/>
    <s v="Registro civil/NUIP"/>
    <s v="1"/>
    <s v="1072870660"/>
    <s v="07/10/2016"/>
    <d v="2019-08-16T00:00:00"/>
    <n v="2"/>
    <x v="2"/>
    <n v="0"/>
    <x v="1"/>
    <x v="0"/>
    <s v="3"/>
    <x v="1"/>
    <s v="6"/>
    <x v="0"/>
    <s v="0"/>
    <s v="2"/>
    <s v="No"/>
    <s v="9"/>
    <x v="2"/>
    <x v="0"/>
    <x v="0"/>
    <s v="No sabe - No Responde"/>
    <s v="9"/>
    <x v="2"/>
  </r>
  <r>
    <n v="720"/>
    <n v="2016"/>
    <s v="X2EZM"/>
    <s v="1"/>
    <s v="LUISA"/>
    <s v="FERNANDA"/>
    <s v="GOMEZ"/>
    <s v="ROMERO"/>
    <n v="3"/>
    <s v="Tarjeta de Identidad"/>
    <s v="2"/>
    <s v="1003825077"/>
    <s v="02/11/2002"/>
    <d v="2019-08-16T00:00:00"/>
    <n v="16"/>
    <x v="5"/>
    <n v="14"/>
    <x v="4"/>
    <x v="0"/>
    <s v="3"/>
    <x v="1"/>
    <s v="6"/>
    <x v="0"/>
    <s v="14"/>
    <m/>
    <s v="Si"/>
    <s v="4"/>
    <x v="4"/>
    <x v="0"/>
    <x v="0"/>
    <s v="No sabe - No Responde"/>
    <s v="3"/>
    <x v="3"/>
  </r>
  <r>
    <n v="721"/>
    <n v="2016"/>
    <s v="X2EZM"/>
    <s v="1"/>
    <s v="MARIA"/>
    <s v="NIEVES"/>
    <s v="ROMERO"/>
    <s v="RAMIREZ"/>
    <n v="1"/>
    <s v="Cédula de Ciudadanía"/>
    <s v="1"/>
    <s v="20796202"/>
    <s v="10/12/1965"/>
    <d v="2019-08-16T00:00:00"/>
    <n v="53"/>
    <x v="11"/>
    <n v="50"/>
    <x v="0"/>
    <x v="0"/>
    <s v="1"/>
    <x v="0"/>
    <s v="6"/>
    <x v="0"/>
    <s v="14"/>
    <m/>
    <s v="No"/>
    <s v="5"/>
    <x v="3"/>
    <x v="0"/>
    <x v="0"/>
    <s v="Empleada servicio doméstico - 9210"/>
    <s v="1"/>
    <x v="1"/>
  </r>
  <r>
    <n v="722"/>
    <n v="2016"/>
    <s v="X77CG"/>
    <s v="1"/>
    <s v="ARACELY"/>
    <m/>
    <s v="LEON"/>
    <s v="RUEDA"/>
    <n v="1"/>
    <s v="Cédula de Ciudadanía"/>
    <s v="1"/>
    <s v="20700197"/>
    <s v="17/01/1972"/>
    <d v="2019-08-16T00:00:00"/>
    <n v="47"/>
    <x v="13"/>
    <n v="44"/>
    <x v="0"/>
    <x v="0"/>
    <s v="1"/>
    <x v="0"/>
    <s v="6"/>
    <x v="0"/>
    <s v="11"/>
    <m/>
    <s v="Si"/>
    <s v="3"/>
    <x v="0"/>
    <x v="0"/>
    <x v="0"/>
    <s v="Aseador doméstico - 9210"/>
    <s v="1"/>
    <x v="1"/>
  </r>
  <r>
    <n v="723"/>
    <n v="2016"/>
    <s v="X77CG"/>
    <s v="1"/>
    <s v="MIGUEL"/>
    <s v="ANGEL"/>
    <s v="ROJAS"/>
    <s v="LEON"/>
    <n v="1"/>
    <s v="Cédula de Ciudadanía"/>
    <s v="1"/>
    <s v="1072701669"/>
    <s v="23/01/1994"/>
    <d v="2019-08-16T00:00:00"/>
    <n v="25"/>
    <x v="7"/>
    <n v="22"/>
    <x v="3"/>
    <x v="1"/>
    <s v="3"/>
    <x v="1"/>
    <s v="6"/>
    <x v="0"/>
    <s v="11"/>
    <m/>
    <s v="No"/>
    <s v="5"/>
    <x v="3"/>
    <x v="0"/>
    <x v="0"/>
    <s v="Operador máquina mezcladora alimentos secos - 8275"/>
    <s v="1"/>
    <x v="1"/>
  </r>
  <r>
    <n v="724"/>
    <n v="2016"/>
    <s v="X77CG"/>
    <s v="1"/>
    <s v="LINDERMAN"/>
    <m/>
    <s v="ROJAS"/>
    <s v="LEON"/>
    <n v="1"/>
    <s v="Cédula de Ciudadanía"/>
    <s v="1"/>
    <s v="3079126"/>
    <s v="05/01/1965"/>
    <d v="2019-08-16T00:00:00"/>
    <n v="54"/>
    <x v="11"/>
    <n v="51"/>
    <x v="0"/>
    <x v="1"/>
    <s v="2"/>
    <x v="3"/>
    <s v="6"/>
    <x v="0"/>
    <s v="11"/>
    <m/>
    <s v="No"/>
    <s v="3"/>
    <x v="0"/>
    <x v="0"/>
    <x v="0"/>
    <s v="Operador máquina trabajo productos madera - 8240"/>
    <s v="2"/>
    <x v="4"/>
  </r>
  <r>
    <n v="725"/>
    <n v="2016"/>
    <s v="YJTN1"/>
    <s v="1"/>
    <s v="JANIOR"/>
    <s v="ESTEBAN"/>
    <s v="FRANCO"/>
    <s v="NUÑEZ"/>
    <n v="1"/>
    <s v="Cédula de Ciudadanía"/>
    <s v="1"/>
    <s v="1112470500"/>
    <s v="10/07/1990"/>
    <d v="2019-08-16T00:00:00"/>
    <n v="29"/>
    <x v="10"/>
    <n v="26"/>
    <x v="3"/>
    <x v="1"/>
    <s v="3"/>
    <x v="1"/>
    <s v="5"/>
    <x v="1"/>
    <s v="9"/>
    <m/>
    <s v="No"/>
    <s v="5"/>
    <x v="3"/>
    <x v="0"/>
    <x v="0"/>
    <s v="Ayudante construcción - 9313"/>
    <s v="2"/>
    <x v="4"/>
  </r>
  <r>
    <n v="726"/>
    <n v="2016"/>
    <s v="YJTN1"/>
    <s v="1"/>
    <s v="OSCAR"/>
    <s v="MAURICIO"/>
    <s v="FRANCO"/>
    <s v="NUÑEZ"/>
    <n v="1"/>
    <s v="Cédula de Ciudadanía"/>
    <s v="1"/>
    <s v="1072702548"/>
    <s v="08/02/1994"/>
    <d v="2019-08-16T00:00:00"/>
    <n v="25"/>
    <x v="7"/>
    <n v="22"/>
    <x v="3"/>
    <x v="1"/>
    <s v="3"/>
    <x v="1"/>
    <s v="6"/>
    <x v="0"/>
    <s v="9"/>
    <m/>
    <s v="No"/>
    <s v="6"/>
    <x v="6"/>
    <x v="0"/>
    <x v="0"/>
    <s v="Ayudante construcción - 9313"/>
    <s v="2"/>
    <x v="4"/>
  </r>
  <r>
    <n v="727"/>
    <n v="2016"/>
    <s v="YJTN1"/>
    <s v="1"/>
    <s v="JULIO"/>
    <m/>
    <s v="CEDEÑO"/>
    <s v="MORA"/>
    <n v="1"/>
    <s v="Cédula de Ciudadanía"/>
    <s v="1"/>
    <s v="12119917"/>
    <s v="18/07/1961"/>
    <d v="2019-08-16T00:00:00"/>
    <n v="58"/>
    <x v="14"/>
    <n v="55"/>
    <x v="0"/>
    <x v="1"/>
    <s v="1"/>
    <x v="0"/>
    <s v="5"/>
    <x v="1"/>
    <s v="9"/>
    <m/>
    <s v="No"/>
    <s v="4"/>
    <x v="4"/>
    <x v="0"/>
    <x v="0"/>
    <s v="Ayudante construcción - 9313"/>
    <s v="2"/>
    <x v="4"/>
  </r>
  <r>
    <n v="728"/>
    <n v="2016"/>
    <s v="YJTN1"/>
    <s v="1"/>
    <s v="CARMEN"/>
    <s v="EUFEMIA"/>
    <s v="NUÑEZ"/>
    <s v="MUÑOZ"/>
    <n v="1"/>
    <s v="Cédula de Ciudadanía"/>
    <s v="1"/>
    <s v="31527217"/>
    <s v="04/03/1968"/>
    <d v="2019-08-16T00:00:00"/>
    <n v="51"/>
    <x v="11"/>
    <n v="48"/>
    <x v="0"/>
    <x v="0"/>
    <s v="2"/>
    <x v="3"/>
    <s v="5"/>
    <x v="1"/>
    <s v="9"/>
    <m/>
    <s v="Si"/>
    <s v="4"/>
    <x v="4"/>
    <x v="0"/>
    <x v="0"/>
    <s v="Auxiliar limpieza y sanitización - 9221"/>
    <s v="1"/>
    <x v="1"/>
  </r>
  <r>
    <n v="729"/>
    <n v="2016"/>
    <s v="YJTN1"/>
    <s v="1"/>
    <s v="ANA"/>
    <s v="MARIA"/>
    <s v="CEDEÑO"/>
    <s v="NUÑEZ"/>
    <n v="3"/>
    <s v="Tarjeta de Identidad"/>
    <s v="1"/>
    <s v="1003952989"/>
    <s v="09/09/2001"/>
    <d v="2019-08-16T00:00:00"/>
    <n v="17"/>
    <x v="5"/>
    <n v="15"/>
    <x v="4"/>
    <x v="0"/>
    <s v="3"/>
    <x v="1"/>
    <s v="5"/>
    <x v="1"/>
    <s v="9"/>
    <m/>
    <s v="Si"/>
    <s v="1"/>
    <x v="1"/>
    <x v="0"/>
    <x v="0"/>
    <s v="No sabe - No Responde"/>
    <s v="5"/>
    <x v="6"/>
  </r>
  <r>
    <n v="730"/>
    <n v="2016"/>
    <s v="YJTN1"/>
    <s v="1"/>
    <s v="DANIELA"/>
    <m/>
    <s v="CEDEÑO"/>
    <s v="NUÑEZ"/>
    <m/>
    <s v="No sabe"/>
    <s v="1"/>
    <s v="1075314249"/>
    <s v="07/09/1998"/>
    <d v="2019-08-16T00:00:00"/>
    <n v="20"/>
    <x v="5"/>
    <n v="18"/>
    <x v="3"/>
    <x v="0"/>
    <s v="3"/>
    <x v="1"/>
    <s v="5"/>
    <x v="1"/>
    <s v="9"/>
    <m/>
    <s v="Si"/>
    <s v="5"/>
    <x v="3"/>
    <x v="0"/>
    <x v="0"/>
    <s v="No sabe - No Responde"/>
    <s v="4"/>
    <x v="0"/>
  </r>
  <r>
    <n v="731"/>
    <n v="2016"/>
    <s v="YQ8U2"/>
    <s v="1"/>
    <s v="SANDRA"/>
    <s v="MILENA"/>
    <s v="RAMOS"/>
    <s v="JEREZ"/>
    <n v="1"/>
    <s v="Cédula de Ciudadanía"/>
    <s v="1"/>
    <s v="1129517977"/>
    <s v="19/10/1985"/>
    <d v="2019-08-16T00:00:00"/>
    <n v="33"/>
    <x v="3"/>
    <n v="31"/>
    <x v="0"/>
    <x v="0"/>
    <s v="3"/>
    <x v="1"/>
    <s v="6"/>
    <x v="0"/>
    <s v="10"/>
    <m/>
    <s v="Si"/>
    <s v="5"/>
    <x v="3"/>
    <x v="0"/>
    <x v="0"/>
    <s v="Empleada servicio doméstico - 9210"/>
    <s v="1"/>
    <x v="1"/>
  </r>
  <r>
    <n v="732"/>
    <n v="2016"/>
    <s v="YQ8U2"/>
    <s v="1"/>
    <s v="JESUS"/>
    <s v="ALBERTO"/>
    <s v="RAMOS"/>
    <s v="JEREZ"/>
    <n v="1"/>
    <s v="Cédula de Ciudadanía"/>
    <s v="2"/>
    <s v="1072704995"/>
    <s v="11/02/1995"/>
    <d v="2019-08-16T00:00:00"/>
    <n v="24"/>
    <x v="7"/>
    <n v="21"/>
    <x v="3"/>
    <x v="1"/>
    <s v="3"/>
    <x v="1"/>
    <s v="6"/>
    <x v="0"/>
    <s v="10"/>
    <m/>
    <s v="No"/>
    <s v="6"/>
    <x v="6"/>
    <x v="0"/>
    <x v="0"/>
    <s v="No sabe - No Responde"/>
    <s v="3"/>
    <x v="3"/>
  </r>
  <r>
    <n v="733"/>
    <n v="2016"/>
    <s v="YQ8U2"/>
    <s v="1"/>
    <s v="KATHERINE"/>
    <m/>
    <s v="RAMOS"/>
    <s v="JEREZ"/>
    <n v="1"/>
    <s v="Cédula de Ciudadanía"/>
    <s v="1"/>
    <s v="1072665623"/>
    <s v="17/07/1992"/>
    <d v="2019-08-16T00:00:00"/>
    <n v="27"/>
    <x v="10"/>
    <n v="24"/>
    <x v="3"/>
    <x v="0"/>
    <s v="3"/>
    <x v="1"/>
    <s v="6"/>
    <x v="0"/>
    <s v="10"/>
    <m/>
    <s v="Si"/>
    <s v="5"/>
    <x v="3"/>
    <x v="0"/>
    <x v="0"/>
    <s v="Empleada servicio doméstico - 9210"/>
    <s v="1"/>
    <x v="1"/>
  </r>
  <r>
    <n v="734"/>
    <n v="2016"/>
    <s v="YQ8U2"/>
    <s v="1"/>
    <s v="CARLOS"/>
    <s v="ANDRES"/>
    <s v="VARGAS"/>
    <s v="RAMOS"/>
    <n v="4"/>
    <s v="Registro civil/NUIP"/>
    <s v="1"/>
    <s v="1072707937"/>
    <s v="06/11/2013"/>
    <d v="2019-08-16T00:00:00"/>
    <n v="5"/>
    <x v="2"/>
    <n v="3"/>
    <x v="1"/>
    <x v="1"/>
    <s v="4"/>
    <x v="6"/>
    <s v="6"/>
    <x v="0"/>
    <s v="3"/>
    <m/>
    <s v="No"/>
    <s v="1"/>
    <x v="1"/>
    <x v="0"/>
    <x v="0"/>
    <s v="No sabe - No Responde"/>
    <s v="9"/>
    <x v="2"/>
  </r>
  <r>
    <n v="735"/>
    <n v="2016"/>
    <s v="YQ8U2"/>
    <s v="1"/>
    <s v="JHON"/>
    <s v="ALEXANDER"/>
    <s v="CONTRERAS"/>
    <s v="RAMOS"/>
    <n v="4"/>
    <s v="Registro civil/NUIP"/>
    <s v="1"/>
    <s v="1072661392"/>
    <s v="05/07/2009"/>
    <d v="2019-08-16T00:00:00"/>
    <n v="10"/>
    <x v="12"/>
    <n v="7"/>
    <x v="5"/>
    <x v="1"/>
    <s v="4"/>
    <x v="6"/>
    <s v="6"/>
    <x v="0"/>
    <s v="7"/>
    <m/>
    <s v="No"/>
    <s v="2"/>
    <x v="5"/>
    <x v="0"/>
    <x v="0"/>
    <s v="No sabe - No Responde"/>
    <s v="9"/>
    <x v="2"/>
  </r>
  <r>
    <n v="736"/>
    <n v="2016"/>
    <s v="YQ8U2"/>
    <s v="1"/>
    <s v="CRISTIAN"/>
    <s v="ANDRES"/>
    <s v="VARGAS"/>
    <s v="RAMOS"/>
    <n v="4"/>
    <s v="Registro civil/NUIP"/>
    <s v="1"/>
    <s v="1072707936"/>
    <s v="06/11/2013"/>
    <d v="2019-08-16T00:00:00"/>
    <n v="5"/>
    <x v="2"/>
    <n v="3"/>
    <x v="1"/>
    <x v="1"/>
    <s v="4"/>
    <x v="6"/>
    <s v="6"/>
    <x v="0"/>
    <s v="3"/>
    <m/>
    <s v="No"/>
    <s v="1"/>
    <x v="1"/>
    <x v="0"/>
    <x v="0"/>
    <s v="No sabe - No Responde"/>
    <s v="9"/>
    <x v="2"/>
  </r>
  <r>
    <n v="737"/>
    <n v="2016"/>
    <s v="YQ8U2"/>
    <s v="1"/>
    <s v="HILDA"/>
    <s v="ROSA"/>
    <s v="RAMOS"/>
    <s v="JEREZ"/>
    <n v="3"/>
    <s v="Tarjeta de Identidad"/>
    <s v="1"/>
    <s v="98110117710"/>
    <s v="01/11/1998"/>
    <d v="2019-08-16T00:00:00"/>
    <n v="20"/>
    <x v="5"/>
    <n v="18"/>
    <x v="3"/>
    <x v="0"/>
    <s v="3"/>
    <x v="1"/>
    <s v="6"/>
    <x v="0"/>
    <s v="10"/>
    <m/>
    <s v="No"/>
    <s v="5"/>
    <x v="3"/>
    <x v="0"/>
    <x v="0"/>
    <s v="No sabe - No Responde"/>
    <s v="3"/>
    <x v="3"/>
  </r>
  <r>
    <n v="738"/>
    <n v="2016"/>
    <s v="YQ8U2"/>
    <s v="1"/>
    <s v="JOHAN"/>
    <s v="ANDRES"/>
    <s v="RANGEL"/>
    <s v="RAMOS"/>
    <n v="3"/>
    <s v="Tarjeta de Identidad"/>
    <s v="1"/>
    <s v="1139426016"/>
    <s v="06/10/2008"/>
    <d v="2019-08-16T00:00:00"/>
    <n v="10"/>
    <x v="12"/>
    <n v="8"/>
    <x v="5"/>
    <x v="1"/>
    <s v="4"/>
    <x v="6"/>
    <s v="6"/>
    <x v="0"/>
    <s v="8"/>
    <m/>
    <s v="No"/>
    <s v="2"/>
    <x v="5"/>
    <x v="0"/>
    <x v="0"/>
    <s v="No sabe - No Responde"/>
    <s v="9"/>
    <x v="2"/>
  </r>
  <r>
    <n v="739"/>
    <n v="2016"/>
    <s v="YQ8U2"/>
    <s v="1"/>
    <s v="HILDA"/>
    <s v="MARIA"/>
    <s v="JEREZ"/>
    <s v="LOPEZ"/>
    <n v="1"/>
    <s v="Cédula de Ciudadanía"/>
    <s v="1"/>
    <s v="39090525"/>
    <s v="10/04/1962"/>
    <d v="2019-08-16T00:00:00"/>
    <n v="57"/>
    <x v="14"/>
    <n v="54"/>
    <x v="0"/>
    <x v="0"/>
    <s v="1"/>
    <x v="0"/>
    <s v="6"/>
    <x v="0"/>
    <s v="10"/>
    <m/>
    <s v="No"/>
    <s v="3"/>
    <x v="0"/>
    <x v="0"/>
    <x v="0"/>
    <s v="Empleada servicio doméstico - 9210"/>
    <s v="1"/>
    <x v="1"/>
  </r>
  <r>
    <n v="740"/>
    <n v="2016"/>
    <s v="YQ8U2"/>
    <s v="1"/>
    <s v="MIRLEIDIS"/>
    <s v="ANDREA"/>
    <s v="RAMOS"/>
    <s v="JEREZ"/>
    <n v="1"/>
    <s v="Cédula de Ciudadanía"/>
    <s v="1"/>
    <s v="1072659819"/>
    <s v="24/02/1991"/>
    <d v="2019-08-16T00:00:00"/>
    <n v="28"/>
    <x v="10"/>
    <n v="25"/>
    <x v="3"/>
    <x v="0"/>
    <s v="3"/>
    <x v="1"/>
    <s v="6"/>
    <x v="0"/>
    <s v="10"/>
    <m/>
    <s v="Si"/>
    <s v="5"/>
    <x v="3"/>
    <x v="0"/>
    <x v="0"/>
    <s v="Empleada servicio doméstico - 9210"/>
    <s v="1"/>
    <x v="1"/>
  </r>
  <r>
    <n v="741"/>
    <n v="2016"/>
    <s v="YQ8U2"/>
    <s v="1"/>
    <s v="LUIS"/>
    <s v="CARLOS"/>
    <s v="RAMOS"/>
    <s v="PADILLA"/>
    <n v="1"/>
    <s v="Cédula de Ciudadanía"/>
    <s v="1"/>
    <s v="12593913"/>
    <s v="18/12/1951"/>
    <d v="2019-08-16T00:00:00"/>
    <n v="67"/>
    <x v="16"/>
    <n v="64"/>
    <x v="0"/>
    <x v="1"/>
    <s v="2"/>
    <x v="3"/>
    <s v="6"/>
    <x v="0"/>
    <s v="10"/>
    <m/>
    <s v="No"/>
    <s v="1"/>
    <x v="1"/>
    <x v="0"/>
    <x v="0"/>
    <s v="Ayudante construcción - 9313"/>
    <s v="1"/>
    <x v="1"/>
  </r>
  <r>
    <n v="742"/>
    <n v="2016"/>
    <s v="YQ8U2"/>
    <s v="1"/>
    <s v="LUIS"/>
    <s v="CARLOS"/>
    <s v="RAMOS"/>
    <s v="GEREZ"/>
    <n v="1"/>
    <s v="Cédula de Ciudadanía"/>
    <s v="1"/>
    <s v="1081909469"/>
    <s v="26/09/1987"/>
    <d v="2019-08-16T00:00:00"/>
    <n v="31"/>
    <x v="3"/>
    <n v="29"/>
    <x v="3"/>
    <x v="1"/>
    <s v="3"/>
    <x v="1"/>
    <s v="6"/>
    <x v="0"/>
    <s v="10"/>
    <m/>
    <s v="No"/>
    <s v="4"/>
    <x v="4"/>
    <x v="0"/>
    <x v="0"/>
    <s v="Ayudante construcción - 9313"/>
    <s v="1"/>
    <x v="1"/>
  </r>
  <r>
    <n v="743"/>
    <n v="2016"/>
    <s v="YQ8U2"/>
    <s v="2"/>
    <s v="NATALY"/>
    <s v="ANDREA"/>
    <s v="RAMOS"/>
    <s v="AGUAS"/>
    <n v="4"/>
    <s v="Registro civil/NUIP"/>
    <s v="1"/>
    <s v="1072711992"/>
    <s v="19/10/2014"/>
    <d v="2019-08-16T00:00:00"/>
    <n v="4"/>
    <x v="2"/>
    <n v="2"/>
    <x v="1"/>
    <x v="0"/>
    <s v="4"/>
    <x v="6"/>
    <s v="6"/>
    <x v="0"/>
    <s v="2"/>
    <m/>
    <s v="No"/>
    <s v="9"/>
    <x v="2"/>
    <x v="0"/>
    <x v="0"/>
    <s v="No sabe - No Responde"/>
    <s v="9"/>
    <x v="2"/>
  </r>
  <r>
    <n v="744"/>
    <n v="2016"/>
    <s v="Y811X"/>
    <s v="1"/>
    <s v="KEVIN"/>
    <s v="ANDRES"/>
    <s v="PINZON"/>
    <s v="CASTAÑEDA"/>
    <n v="4"/>
    <s v="Registro civil/NUIP"/>
    <s v="1"/>
    <s v="1072705895"/>
    <s v="28/04/2013"/>
    <d v="2019-08-16T00:00:00"/>
    <n v="6"/>
    <x v="12"/>
    <n v="3"/>
    <x v="1"/>
    <x v="1"/>
    <s v="3"/>
    <x v="1"/>
    <s v="6"/>
    <x v="0"/>
    <s v="3"/>
    <m/>
    <s v="No"/>
    <s v="1"/>
    <x v="1"/>
    <x v="0"/>
    <x v="0"/>
    <s v="No sabe - No Responde"/>
    <s v="9"/>
    <x v="2"/>
  </r>
  <r>
    <n v="745"/>
    <n v="2016"/>
    <s v="Y811X"/>
    <s v="1"/>
    <s v="ELBA"/>
    <s v="YAZMIN"/>
    <s v="CASTAÑEDA"/>
    <s v="MENDEZ"/>
    <n v="1"/>
    <s v="Cédula de Ciudadanía"/>
    <s v="1"/>
    <s v="20646169"/>
    <s v="25/10/1984"/>
    <d v="2019-08-16T00:00:00"/>
    <n v="34"/>
    <x v="3"/>
    <n v="32"/>
    <x v="0"/>
    <x v="0"/>
    <s v="2"/>
    <x v="3"/>
    <s v="6"/>
    <x v="0"/>
    <s v="8"/>
    <m/>
    <s v="Si"/>
    <s v="3"/>
    <x v="0"/>
    <x v="0"/>
    <x v="0"/>
    <s v="No sabe - No Responde"/>
    <s v="1"/>
    <x v="1"/>
  </r>
  <r>
    <n v="746"/>
    <n v="2016"/>
    <s v="Y811X"/>
    <s v="1"/>
    <s v="JOSE"/>
    <s v="RICARDO"/>
    <s v="PINZON"/>
    <s v="SIERRA"/>
    <n v="1"/>
    <s v="Cédula de Ciudadanía"/>
    <s v="1"/>
    <s v="80496887"/>
    <s v="16/02/1973"/>
    <d v="2019-08-16T00:00:00"/>
    <n v="46"/>
    <x v="13"/>
    <n v="43"/>
    <x v="0"/>
    <x v="1"/>
    <s v="1"/>
    <x v="0"/>
    <s v="6"/>
    <x v="0"/>
    <s v="8"/>
    <m/>
    <s v="No"/>
    <s v="3"/>
    <x v="0"/>
    <x v="0"/>
    <x v="0"/>
    <s v="No sabe - No Responde"/>
    <s v="1"/>
    <x v="1"/>
  </r>
  <r>
    <n v="747"/>
    <n v="2016"/>
    <s v="Y811X"/>
    <s v="1"/>
    <s v="LUZ"/>
    <s v="DARY"/>
    <s v="PINZON"/>
    <s v="CASTAÑEDA"/>
    <n v="3"/>
    <s v="Tarjeta de Identidad"/>
    <s v="1"/>
    <s v="1003659505"/>
    <s v="24/11/2001"/>
    <d v="2019-08-16T00:00:00"/>
    <n v="17"/>
    <x v="5"/>
    <n v="15"/>
    <x v="4"/>
    <x v="0"/>
    <s v="3"/>
    <x v="1"/>
    <s v="6"/>
    <x v="0"/>
    <s v="8"/>
    <m/>
    <s v="Si"/>
    <s v="4"/>
    <x v="4"/>
    <x v="0"/>
    <x v="0"/>
    <s v="No sabe - No Responde"/>
    <s v="3"/>
    <x v="3"/>
  </r>
  <r>
    <n v="748"/>
    <n v="2016"/>
    <s v="ZM213"/>
    <s v="1"/>
    <s v="ALEJANDRO"/>
    <m/>
    <s v="TABARES"/>
    <s v="QUINTERO"/>
    <n v="1"/>
    <s v="Cédula de Ciudadanía"/>
    <s v="2"/>
    <s v="1105792045"/>
    <s v="10/09/1997"/>
    <d v="2019-08-16T00:00:00"/>
    <n v="21"/>
    <x v="7"/>
    <n v="19"/>
    <x v="3"/>
    <x v="1"/>
    <s v="3"/>
    <x v="1"/>
    <s v="6"/>
    <x v="0"/>
    <s v="11"/>
    <m/>
    <s v="No"/>
    <s v="5"/>
    <x v="3"/>
    <x v="0"/>
    <x v="0"/>
    <s v="Obrero construcción - 9313"/>
    <s v="1"/>
    <x v="1"/>
  </r>
  <r>
    <n v="749"/>
    <n v="2016"/>
    <s v="ZM213"/>
    <s v="1"/>
    <s v="GABRIEL"/>
    <m/>
    <s v="TABARES"/>
    <s v="QUINTERO"/>
    <n v="3"/>
    <s v="Tarjeta de Identidad"/>
    <s v="1"/>
    <s v="1005777594"/>
    <s v="23/08/2002"/>
    <d v="2019-08-16T00:00:00"/>
    <n v="16"/>
    <x v="5"/>
    <n v="14"/>
    <x v="4"/>
    <x v="1"/>
    <s v="3"/>
    <x v="1"/>
    <s v="6"/>
    <x v="0"/>
    <s v="11"/>
    <m/>
    <s v="No"/>
    <s v="4"/>
    <x v="4"/>
    <x v="0"/>
    <x v="0"/>
    <s v="No sabe - No Responde"/>
    <s v="3"/>
    <x v="3"/>
  </r>
  <r>
    <n v="750"/>
    <n v="2016"/>
    <s v="ZM213"/>
    <s v="1"/>
    <s v="LUIS"/>
    <s v="CARLOS"/>
    <s v="TABARES"/>
    <s v="MORALES"/>
    <n v="1"/>
    <s v="Cédula de Ciudadanía"/>
    <s v="1"/>
    <s v="84033584"/>
    <s v="31/05/1968"/>
    <d v="2019-08-16T00:00:00"/>
    <n v="51"/>
    <x v="11"/>
    <n v="48"/>
    <x v="0"/>
    <x v="1"/>
    <s v="1"/>
    <x v="0"/>
    <s v="6"/>
    <x v="0"/>
    <s v="11"/>
    <m/>
    <s v="No"/>
    <s v="4"/>
    <x v="4"/>
    <x v="1"/>
    <x v="3"/>
    <s v="No sabe - No Responde"/>
    <s v="1"/>
    <x v="1"/>
  </r>
  <r>
    <n v="751"/>
    <n v="2016"/>
    <s v="ZM213"/>
    <s v="1"/>
    <s v="DANIEL"/>
    <m/>
    <s v="TABARES"/>
    <s v="QUINTERO"/>
    <n v="1"/>
    <s v="Cédula de Ciudadanía"/>
    <s v="1"/>
    <s v="1105792612"/>
    <s v="12/08/1998"/>
    <d v="2019-08-16T00:00:00"/>
    <n v="21"/>
    <x v="7"/>
    <n v="18"/>
    <x v="3"/>
    <x v="1"/>
    <s v="3"/>
    <x v="1"/>
    <s v="6"/>
    <x v="0"/>
    <s v="11"/>
    <m/>
    <s v="No"/>
    <s v="5"/>
    <x v="3"/>
    <x v="0"/>
    <x v="0"/>
    <s v="Obrero construcción - 9313"/>
    <s v="1"/>
    <x v="1"/>
  </r>
  <r>
    <n v="752"/>
    <n v="2016"/>
    <s v="ZM213"/>
    <s v="1"/>
    <s v="DIEGO"/>
    <m/>
    <s v="TABARES"/>
    <s v="QUINTERO"/>
    <n v="3"/>
    <s v="Tarjeta de Identidad"/>
    <s v="1"/>
    <s v="1005777595"/>
    <s v="07/04/2001"/>
    <d v="2019-08-16T00:00:00"/>
    <n v="18"/>
    <x v="5"/>
    <n v="15"/>
    <x v="4"/>
    <x v="1"/>
    <s v="3"/>
    <x v="1"/>
    <s v="6"/>
    <x v="0"/>
    <s v="11"/>
    <m/>
    <s v="No"/>
    <s v="4"/>
    <x v="4"/>
    <x v="0"/>
    <x v="0"/>
    <s v="No sabe - No Responde"/>
    <s v="3"/>
    <x v="3"/>
  </r>
  <r>
    <n v="753"/>
    <n v="2016"/>
    <s v="ZM213"/>
    <s v="2"/>
    <s v="MILAGROS"/>
    <m/>
    <s v="AGUIRRE"/>
    <s v="AGUIRRE"/>
    <m/>
    <s v="No sabe"/>
    <s v="2"/>
    <s v="99"/>
    <s v="22/09/1976"/>
    <d v="2019-08-16T00:00:00"/>
    <n v="42"/>
    <x v="1"/>
    <n v="31"/>
    <x v="0"/>
    <x v="0"/>
    <s v="2"/>
    <x v="3"/>
    <s v="6"/>
    <x v="0"/>
    <s v="4"/>
    <s v="2"/>
    <s v="No"/>
    <s v="9"/>
    <x v="2"/>
    <x v="0"/>
    <x v="0"/>
    <s v="No sabe - No Responde"/>
    <s v="4"/>
    <x v="0"/>
  </r>
  <r>
    <n v="754"/>
    <n v="2016"/>
    <s v="ZRN47"/>
    <s v="1"/>
    <s v="MILADYS"/>
    <m/>
    <s v="OÑATE"/>
    <s v="URIBE"/>
    <n v="1"/>
    <s v="Cédula de Ciudadanía"/>
    <s v="1"/>
    <s v="1072639487"/>
    <s v="26/01/1986"/>
    <d v="2019-08-16T00:00:00"/>
    <n v="33"/>
    <x v="3"/>
    <n v="30"/>
    <x v="0"/>
    <x v="0"/>
    <s v="2"/>
    <x v="3"/>
    <s v="6"/>
    <x v="0"/>
    <s v="13"/>
    <m/>
    <s v="Si"/>
    <s v="4"/>
    <x v="4"/>
    <x v="0"/>
    <x v="0"/>
    <s v="Guardia seguridad - 9133"/>
    <s v="1"/>
    <x v="1"/>
  </r>
  <r>
    <n v="755"/>
    <n v="2016"/>
    <s v="ZRN47"/>
    <s v="1"/>
    <s v="DEIBY"/>
    <s v="DAVID"/>
    <s v="PARRA"/>
    <s v="OÑATE"/>
    <n v="3"/>
    <s v="Tarjeta de Identidad"/>
    <s v="1"/>
    <s v="1003165906"/>
    <s v="02/01/2002"/>
    <d v="2019-08-16T00:00:00"/>
    <n v="17"/>
    <x v="5"/>
    <n v="14"/>
    <x v="4"/>
    <x v="1"/>
    <s v="3"/>
    <x v="1"/>
    <s v="6"/>
    <x v="0"/>
    <s v="13"/>
    <m/>
    <s v="No"/>
    <s v="4"/>
    <x v="4"/>
    <x v="0"/>
    <x v="0"/>
    <s v="No sabe - No Responde"/>
    <s v="3"/>
    <x v="3"/>
  </r>
  <r>
    <n v="756"/>
    <n v="2016"/>
    <s v="ZRN47"/>
    <s v="1"/>
    <s v="KEVIN"/>
    <s v="ESTIVEM"/>
    <s v="PARRA"/>
    <s v="OÑATE"/>
    <n v="3"/>
    <s v="Tarjeta de Identidad"/>
    <s v="1"/>
    <s v="1072639490"/>
    <s v="04/01/2004"/>
    <d v="2019-08-16T00:00:00"/>
    <n v="15"/>
    <x v="6"/>
    <n v="12"/>
    <x v="4"/>
    <x v="1"/>
    <s v="3"/>
    <x v="1"/>
    <s v="6"/>
    <x v="0"/>
    <s v="12"/>
    <m/>
    <s v="No"/>
    <s v="4"/>
    <x v="4"/>
    <x v="0"/>
    <x v="0"/>
    <s v="No sabe - No Responde"/>
    <s v="3"/>
    <x v="3"/>
  </r>
  <r>
    <n v="757"/>
    <n v="2016"/>
    <s v="ZRN47"/>
    <s v="1"/>
    <s v="BRAYAN"/>
    <s v="DAVIAN"/>
    <s v="PARRA"/>
    <s v="OÑATE"/>
    <n v="3"/>
    <s v="Tarjeta de Identidad"/>
    <s v="1"/>
    <s v="1072647832"/>
    <s v="17/06/2006"/>
    <d v="2019-08-16T00:00:00"/>
    <n v="13"/>
    <x v="6"/>
    <n v="10"/>
    <x v="5"/>
    <x v="1"/>
    <s v="3"/>
    <x v="1"/>
    <s v="6"/>
    <x v="0"/>
    <s v="10"/>
    <m/>
    <s v="No"/>
    <s v="3"/>
    <x v="0"/>
    <x v="0"/>
    <x v="0"/>
    <s v="No sabe - No Responde"/>
    <s v="3"/>
    <x v="3"/>
  </r>
  <r>
    <n v="758"/>
    <n v="2016"/>
    <s v="ZRN47"/>
    <s v="1"/>
    <s v="ROQUE"/>
    <s v="JULIO"/>
    <s v="PARRA"/>
    <s v="TARAZONA"/>
    <n v="1"/>
    <s v="Cédula de Ciudadanía"/>
    <s v="1"/>
    <s v="18973267"/>
    <s v="01/06/1978"/>
    <d v="2019-08-16T00:00:00"/>
    <n v="41"/>
    <x v="1"/>
    <n v="38"/>
    <x v="0"/>
    <x v="1"/>
    <s v="1"/>
    <x v="0"/>
    <s v="6"/>
    <x v="0"/>
    <s v="13"/>
    <m/>
    <s v="No"/>
    <s v="5"/>
    <x v="3"/>
    <x v="0"/>
    <x v="0"/>
    <s v="Guardia seguridad - 9133"/>
    <s v="1"/>
    <x v="1"/>
  </r>
  <r>
    <n v="759"/>
    <n v="2016"/>
    <s v="0C6R5"/>
    <s v="1"/>
    <s v="MARTA"/>
    <s v="YULIS"/>
    <s v="MONTOYA"/>
    <s v="MARTINEZ"/>
    <n v="1"/>
    <s v="Cédula de Ciudadanía"/>
    <s v="1"/>
    <s v="1038802919"/>
    <s v="29/11/1988"/>
    <d v="2019-08-16T00:00:00"/>
    <n v="30"/>
    <x v="10"/>
    <n v="27"/>
    <x v="3"/>
    <x v="0"/>
    <s v="1"/>
    <x v="0"/>
    <s v="6"/>
    <x v="0"/>
    <s v="3"/>
    <m/>
    <s v="Si"/>
    <s v="5"/>
    <x v="3"/>
    <x v="0"/>
    <x v="0"/>
    <s v="Empleada servicio doméstico - 9210"/>
    <s v="1"/>
    <x v="1"/>
  </r>
  <r>
    <n v="760"/>
    <n v="2016"/>
    <s v="0C6R5"/>
    <s v="1"/>
    <s v="MATEO"/>
    <m/>
    <s v="RODRIGUEZ"/>
    <s v="MONTOYA"/>
    <n v="3"/>
    <s v="Tarjeta de Identidad"/>
    <s v="1"/>
    <s v="1038807666"/>
    <s v="13/05/2009"/>
    <d v="2019-08-16T00:00:00"/>
    <n v="10"/>
    <x v="12"/>
    <n v="7"/>
    <x v="5"/>
    <x v="1"/>
    <s v="3"/>
    <x v="1"/>
    <s v="6"/>
    <x v="0"/>
    <s v="3"/>
    <m/>
    <s v="No"/>
    <s v="2"/>
    <x v="5"/>
    <x v="0"/>
    <x v="0"/>
    <s v="No sabe - No Responde"/>
    <s v="9"/>
    <x v="2"/>
  </r>
  <r>
    <n v="761"/>
    <n v="2016"/>
    <s v="0C6R5"/>
    <s v="1"/>
    <s v="KALETH"/>
    <m/>
    <s v="PEREIRA"/>
    <s v="MONTOYA"/>
    <n v="3"/>
    <s v="Tarjeta de Identidad"/>
    <s v="1"/>
    <s v="1037121313"/>
    <s v="28/08/2006"/>
    <d v="2019-08-16T00:00:00"/>
    <n v="12"/>
    <x v="6"/>
    <n v="10"/>
    <x v="5"/>
    <x v="1"/>
    <s v="3"/>
    <x v="1"/>
    <s v="6"/>
    <x v="0"/>
    <s v="2"/>
    <m/>
    <s v="No"/>
    <s v="3"/>
    <x v="0"/>
    <x v="0"/>
    <x v="0"/>
    <s v="No sabe - No Responde"/>
    <s v="3"/>
    <x v="3"/>
  </r>
  <r>
    <n v="762"/>
    <n v="2016"/>
    <s v="0C6R5"/>
    <s v="2"/>
    <s v="FABIO"/>
    <s v="NELSON"/>
    <s v="RODRIGUEZ"/>
    <s v="RESTREPO"/>
    <n v="1"/>
    <s v="Cédula de Ciudadanía"/>
    <s v="1"/>
    <s v="71256703"/>
    <s v="15/12/1983"/>
    <d v="2019-08-16T00:00:00"/>
    <n v="35"/>
    <x v="3"/>
    <n v="32"/>
    <x v="0"/>
    <x v="1"/>
    <s v="2"/>
    <x v="3"/>
    <s v="6"/>
    <x v="0"/>
    <s v="3"/>
    <s v="1"/>
    <s v="No"/>
    <s v="9"/>
    <x v="2"/>
    <x v="0"/>
    <x v="0"/>
    <s v="No sabe - No Responde"/>
    <s v="1"/>
    <x v="1"/>
  </r>
  <r>
    <n v="763"/>
    <n v="2016"/>
    <s v="0F6TU"/>
    <s v="1"/>
    <s v="ERICK"/>
    <s v="YESID"/>
    <s v="ARCIA"/>
    <s v="VARGAS"/>
    <n v="4"/>
    <s v="Registro civil/NUIP"/>
    <s v="1"/>
    <s v="1072663650"/>
    <s v="13/01/2010"/>
    <d v="2019-08-16T00:00:00"/>
    <n v="9"/>
    <x v="12"/>
    <n v="6"/>
    <x v="5"/>
    <x v="1"/>
    <s v="3"/>
    <x v="1"/>
    <s v="6"/>
    <x v="0"/>
    <s v="6"/>
    <m/>
    <s v="No"/>
    <s v="3"/>
    <x v="0"/>
    <x v="0"/>
    <x v="0"/>
    <s v="No sabe - No Responde"/>
    <s v="9"/>
    <x v="2"/>
  </r>
  <r>
    <n v="764"/>
    <n v="2016"/>
    <s v="0F6TU"/>
    <s v="1"/>
    <s v="MANUEL"/>
    <s v="ESTEBAN"/>
    <s v="ARCIA"/>
    <m/>
    <n v="1"/>
    <s v="Cédula de Ciudadanía"/>
    <s v="1"/>
    <s v="70528889"/>
    <s v="20/09/1977"/>
    <d v="2019-08-16T00:00:00"/>
    <n v="41"/>
    <x v="1"/>
    <n v="39"/>
    <x v="0"/>
    <x v="1"/>
    <s v="1"/>
    <x v="0"/>
    <s v="6"/>
    <x v="0"/>
    <s v="13"/>
    <m/>
    <s v="No"/>
    <s v="3"/>
    <x v="0"/>
    <x v="0"/>
    <x v="0"/>
    <s v="Vigilante - 9133"/>
    <s v="1"/>
    <x v="1"/>
  </r>
  <r>
    <n v="765"/>
    <n v="2016"/>
    <s v="0F6TU"/>
    <s v="1"/>
    <s v="LAURA"/>
    <s v="VALENTINA"/>
    <s v="ARCIA"/>
    <s v="VARGAS"/>
    <n v="4"/>
    <s v="Registro civil/NUIP"/>
    <s v="1"/>
    <s v="1072712970"/>
    <s v="13/01/2015"/>
    <d v="2019-08-16T00:00:00"/>
    <n v="4"/>
    <x v="2"/>
    <n v="1"/>
    <x v="1"/>
    <x v="0"/>
    <s v="3"/>
    <x v="1"/>
    <s v="6"/>
    <x v="0"/>
    <s v="1"/>
    <m/>
    <s v="No"/>
    <s v="9"/>
    <x v="2"/>
    <x v="0"/>
    <x v="0"/>
    <s v="No sabe - No Responde"/>
    <s v="9"/>
    <x v="2"/>
  </r>
  <r>
    <n v="766"/>
    <n v="2016"/>
    <s v="0F6TU"/>
    <s v="2"/>
    <s v="GLADIS"/>
    <s v="MARGARITA"/>
    <s v="VARGAS"/>
    <s v="PLAZAS"/>
    <n v="1"/>
    <s v="Cédula de Ciudadanía"/>
    <s v="1"/>
    <s v="1072640779"/>
    <s v="22/04/1986"/>
    <d v="2019-08-16T00:00:00"/>
    <n v="33"/>
    <x v="3"/>
    <n v="30"/>
    <x v="0"/>
    <x v="0"/>
    <s v="2"/>
    <x v="3"/>
    <s v="6"/>
    <x v="0"/>
    <s v="8"/>
    <s v="2"/>
    <s v="No"/>
    <s v="9"/>
    <x v="2"/>
    <x v="0"/>
    <x v="0"/>
    <s v="No sabe - No Responde"/>
    <s v="4"/>
    <x v="0"/>
  </r>
  <r>
    <n v="767"/>
    <n v="2016"/>
    <s v="0MXW0"/>
    <s v="1"/>
    <s v="YULIETH"/>
    <s v="MADELEYNE"/>
    <s v="VASQUEZ"/>
    <s v="FARFAN"/>
    <n v="1"/>
    <s v="Cédula de Ciudadanía"/>
    <s v="1"/>
    <s v="1072704386"/>
    <s v="11/11/1994"/>
    <d v="2019-08-16T00:00:00"/>
    <n v="24"/>
    <x v="7"/>
    <n v="22"/>
    <x v="3"/>
    <x v="0"/>
    <s v="3"/>
    <x v="1"/>
    <s v="5"/>
    <x v="1"/>
    <s v="19"/>
    <m/>
    <s v="Si"/>
    <s v="5"/>
    <x v="3"/>
    <x v="0"/>
    <x v="0"/>
    <s v="No sabe - No Responde"/>
    <s v="4"/>
    <x v="0"/>
  </r>
  <r>
    <n v="768"/>
    <n v="2016"/>
    <s v="0MXW0"/>
    <s v="1"/>
    <s v="OSCAR"/>
    <s v="HERNAN"/>
    <s v="VASQUEZ"/>
    <m/>
    <n v="1"/>
    <s v="Cédula de Ciudadanía"/>
    <s v="1"/>
    <s v="3080603"/>
    <s v="08/12/1972"/>
    <d v="2019-08-16T00:00:00"/>
    <n v="46"/>
    <x v="13"/>
    <n v="43"/>
    <x v="0"/>
    <x v="1"/>
    <s v="2"/>
    <x v="3"/>
    <s v="5"/>
    <x v="1"/>
    <s v="19"/>
    <m/>
    <s v="No"/>
    <s v="3"/>
    <x v="0"/>
    <x v="0"/>
    <x v="0"/>
    <s v="No sabe - No Responde"/>
    <s v="1"/>
    <x v="1"/>
  </r>
  <r>
    <n v="769"/>
    <n v="2016"/>
    <s v="0MXW0"/>
    <s v="1"/>
    <s v="CONSUELO"/>
    <m/>
    <s v="FARFAN"/>
    <s v="FARFAN"/>
    <n v="1"/>
    <s v="Cédula de Ciudadanía"/>
    <s v="1"/>
    <s v="20699792"/>
    <s v="20/06/1969"/>
    <d v="2019-08-16T00:00:00"/>
    <n v="50"/>
    <x v="13"/>
    <n v="47"/>
    <x v="0"/>
    <x v="0"/>
    <s v="1"/>
    <x v="0"/>
    <s v="5"/>
    <x v="1"/>
    <s v="19"/>
    <m/>
    <s v="Si"/>
    <s v="3"/>
    <x v="0"/>
    <x v="0"/>
    <x v="0"/>
    <s v="Auxiliar servicios generales aseo y cafetería - 9221"/>
    <s v="1"/>
    <x v="1"/>
  </r>
  <r>
    <n v="770"/>
    <n v="2016"/>
    <s v="0POH3"/>
    <s v="2"/>
    <s v="FORERO"/>
    <s v="LOPEZ"/>
    <s v="JADE"/>
    <s v="SOFIA"/>
    <n v="4"/>
    <s v="Registro civil/NUIP"/>
    <s v="1"/>
    <s v="1072704083"/>
    <s v="04/09/2012"/>
    <d v="2019-08-16T00:00:00"/>
    <n v="6"/>
    <x v="12"/>
    <n v="4"/>
    <x v="1"/>
    <x v="0"/>
    <s v="3"/>
    <x v="1"/>
    <s v="6"/>
    <x v="0"/>
    <s v="2"/>
    <s v="2"/>
    <s v="No"/>
    <s v="9"/>
    <x v="2"/>
    <x v="0"/>
    <x v="0"/>
    <s v="No sabe - No Responde"/>
    <s v="9"/>
    <x v="2"/>
  </r>
  <r>
    <n v="771"/>
    <n v="2016"/>
    <s v="0RM2Z"/>
    <s v="2"/>
    <s v="DUVAN"/>
    <s v="AURELIO"/>
    <s v="SUAREZ"/>
    <s v="MARTINEZ"/>
    <n v="1"/>
    <s v="Cédula de Ciudadanía"/>
    <s v="1"/>
    <s v="1072716947"/>
    <s v="29/01/1998"/>
    <d v="2019-08-16T00:00:00"/>
    <n v="21"/>
    <x v="7"/>
    <n v="18"/>
    <x v="3"/>
    <x v="1"/>
    <s v="12"/>
    <x v="2"/>
    <s v="6"/>
    <x v="0"/>
    <s v="2"/>
    <m/>
    <s v="No"/>
    <s v="5"/>
    <x v="3"/>
    <x v="0"/>
    <x v="0"/>
    <s v="No sabe - No Responde"/>
    <s v="3"/>
    <x v="3"/>
  </r>
  <r>
    <n v="772"/>
    <n v="2016"/>
    <s v="0RM2Z"/>
    <s v="2"/>
    <s v="LORENA"/>
    <s v="ROCIO"/>
    <s v="TORRES"/>
    <s v="BOHORQUEZ"/>
    <n v="1"/>
    <s v="Cédula de Ciudadanía"/>
    <s v="1"/>
    <s v="1076624679"/>
    <s v="09/09/1995"/>
    <d v="2019-08-16T00:00:00"/>
    <n v="23"/>
    <x v="7"/>
    <n v="21"/>
    <x v="3"/>
    <x v="0"/>
    <s v="3"/>
    <x v="1"/>
    <s v="6"/>
    <x v="0"/>
    <s v="2"/>
    <m/>
    <s v="Si"/>
    <s v="5"/>
    <x v="3"/>
    <x v="0"/>
    <x v="0"/>
    <s v="No sabe - No Responde"/>
    <s v="2"/>
    <x v="4"/>
  </r>
  <r>
    <n v="773"/>
    <n v="2016"/>
    <s v="0RM2Z"/>
    <s v="2"/>
    <s v="OMAR"/>
    <s v="JHOBANNY"/>
    <s v="RODRIGUEZ"/>
    <s v="BOHORQUEZ"/>
    <n v="1"/>
    <s v="Cédula de Ciudadanía"/>
    <s v="1"/>
    <s v="1118169052"/>
    <s v="27/09/1989"/>
    <d v="2019-08-16T00:00:00"/>
    <n v="29"/>
    <x v="10"/>
    <n v="27"/>
    <x v="3"/>
    <x v="1"/>
    <s v="3"/>
    <x v="1"/>
    <s v="6"/>
    <x v="0"/>
    <s v="2"/>
    <m/>
    <s v="No"/>
    <s v="5"/>
    <x v="3"/>
    <x v="0"/>
    <x v="0"/>
    <s v="No sabe - No Responde"/>
    <s v="3"/>
    <x v="3"/>
  </r>
  <r>
    <n v="774"/>
    <n v="2016"/>
    <s v="0RM2Z"/>
    <s v="2"/>
    <s v="KARLA"/>
    <s v="NATHALIA"/>
    <s v="ZAMBRANO"/>
    <s v="MARTINEZ"/>
    <n v="1"/>
    <s v="Cédula de Ciudadanía"/>
    <s v="1"/>
    <s v="1076624414"/>
    <s v="24/12/1994"/>
    <d v="2019-08-16T00:00:00"/>
    <n v="24"/>
    <x v="7"/>
    <n v="21"/>
    <x v="3"/>
    <x v="0"/>
    <s v="12"/>
    <x v="2"/>
    <s v="6"/>
    <x v="0"/>
    <s v="2"/>
    <m/>
    <s v="Si"/>
    <s v="5"/>
    <x v="3"/>
    <x v="0"/>
    <x v="0"/>
    <s v="No sabe - No Responde"/>
    <s v="2"/>
    <x v="4"/>
  </r>
  <r>
    <n v="775"/>
    <n v="2016"/>
    <s v="0RM2Z"/>
    <s v="1"/>
    <s v="ROSA"/>
    <s v="ESTRELLA"/>
    <s v="BOHORQUEZ"/>
    <m/>
    <n v="1"/>
    <s v="Cédula de Ciudadanía"/>
    <s v="1"/>
    <s v="47428147"/>
    <s v="17/07/1963"/>
    <d v="2019-08-16T00:00:00"/>
    <n v="56"/>
    <x v="14"/>
    <n v="53"/>
    <x v="0"/>
    <x v="0"/>
    <s v="1"/>
    <x v="0"/>
    <s v="6"/>
    <x v="0"/>
    <s v="2"/>
    <m/>
    <s v="No"/>
    <s v="5"/>
    <x v="3"/>
    <x v="0"/>
    <x v="0"/>
    <s v="No sabe - No Responde"/>
    <s v="1"/>
    <x v="1"/>
  </r>
  <r>
    <n v="776"/>
    <n v="2016"/>
    <s v="1CR14"/>
    <s v="1"/>
    <s v="JOSE"/>
    <s v="ANGEL"/>
    <s v="FLOREZ"/>
    <s v="MADRID"/>
    <n v="1"/>
    <s v="Cédula de Ciudadanía"/>
    <s v="1"/>
    <s v="1072649997"/>
    <s v="08/11/1988"/>
    <d v="2019-08-16T00:00:00"/>
    <n v="30"/>
    <x v="10"/>
    <n v="28"/>
    <x v="3"/>
    <x v="1"/>
    <s v="3"/>
    <x v="1"/>
    <s v="6"/>
    <x v="0"/>
    <s v="14"/>
    <m/>
    <s v="No"/>
    <s v="4"/>
    <x v="4"/>
    <x v="0"/>
    <x v="0"/>
    <s v="Albañil mampostero construcción - 7211"/>
    <s v="1"/>
    <x v="1"/>
  </r>
  <r>
    <n v="777"/>
    <n v="2016"/>
    <s v="1CR14"/>
    <s v="1"/>
    <s v="KAROLL"/>
    <s v="DAYAAN"/>
    <s v="FLOREZ"/>
    <s v="ROA"/>
    <n v="4"/>
    <s v="Registro civil/NUIP"/>
    <s v="1"/>
    <s v="1072669260"/>
    <s v="31/05/2011"/>
    <d v="2019-08-16T00:00:00"/>
    <n v="8"/>
    <x v="12"/>
    <n v="5"/>
    <x v="1"/>
    <x v="0"/>
    <s v="4"/>
    <x v="6"/>
    <s v="6"/>
    <x v="0"/>
    <s v="5"/>
    <m/>
    <s v="No"/>
    <s v="2"/>
    <x v="5"/>
    <x v="0"/>
    <x v="0"/>
    <s v="No sabe - No Responde"/>
    <s v="9"/>
    <x v="2"/>
  </r>
  <r>
    <n v="778"/>
    <n v="2016"/>
    <s v="1H5C5"/>
    <s v="1"/>
    <s v="ANGIE"/>
    <s v="MICHELL"/>
    <s v="FORERO"/>
    <s v="TAFUR"/>
    <n v="4"/>
    <s v="Registro civil/NUIP"/>
    <s v="1"/>
    <s v="1072701898"/>
    <s v="09/02/2012"/>
    <d v="2019-08-16T00:00:00"/>
    <n v="7"/>
    <x v="12"/>
    <n v="4"/>
    <x v="1"/>
    <x v="0"/>
    <s v="3"/>
    <x v="1"/>
    <s v="6"/>
    <x v="0"/>
    <s v="4"/>
    <m/>
    <s v="No"/>
    <s v="2"/>
    <x v="5"/>
    <x v="0"/>
    <x v="0"/>
    <s v="No sabe - No Responde"/>
    <s v="9"/>
    <x v="2"/>
  </r>
  <r>
    <n v="779"/>
    <n v="2016"/>
    <s v="1H5C5"/>
    <s v="1"/>
    <s v="JULIETH"/>
    <s v="NATALIA"/>
    <s v="FORERO"/>
    <s v="TAFUR"/>
    <n v="3"/>
    <s v="Tarjeta de Identidad"/>
    <s v="1"/>
    <s v="1072661597"/>
    <s v="06/08/2009"/>
    <d v="2019-08-16T00:00:00"/>
    <n v="10"/>
    <x v="12"/>
    <n v="7"/>
    <x v="5"/>
    <x v="0"/>
    <s v="3"/>
    <x v="1"/>
    <s v="6"/>
    <x v="0"/>
    <s v="7"/>
    <m/>
    <s v="No"/>
    <s v="3"/>
    <x v="0"/>
    <x v="0"/>
    <x v="0"/>
    <s v="No sabe - No Responde"/>
    <s v="9"/>
    <x v="2"/>
  </r>
  <r>
    <n v="780"/>
    <n v="2016"/>
    <s v="1H5C5"/>
    <s v="1"/>
    <s v="LESSY"/>
    <s v="PAOLA"/>
    <s v="TAFUR"/>
    <s v="GAHONA"/>
    <n v="1"/>
    <s v="Cédula de Ciudadanía"/>
    <s v="1"/>
    <s v="1072656129"/>
    <s v="07/04/1990"/>
    <d v="2019-08-16T00:00:00"/>
    <n v="29"/>
    <x v="10"/>
    <n v="26"/>
    <x v="3"/>
    <x v="0"/>
    <s v="1"/>
    <x v="0"/>
    <s v="6"/>
    <x v="0"/>
    <s v="11"/>
    <m/>
    <s v="Si"/>
    <s v="3"/>
    <x v="0"/>
    <x v="0"/>
    <x v="0"/>
    <s v="Operario agrícola explotación agrícola - 6111"/>
    <s v="1"/>
    <x v="1"/>
  </r>
  <r>
    <n v="781"/>
    <n v="2016"/>
    <s v="1H7XV"/>
    <s v="1"/>
    <s v="EDILBERTO"/>
    <m/>
    <s v="MONTAÑO"/>
    <s v="HERRERA"/>
    <n v="1"/>
    <s v="Cédula de Ciudadanía"/>
    <s v="1"/>
    <s v="1075683805"/>
    <s v="21/07/1997"/>
    <d v="2019-08-16T00:00:00"/>
    <n v="22"/>
    <x v="7"/>
    <n v="19"/>
    <x v="3"/>
    <x v="1"/>
    <s v="3"/>
    <x v="1"/>
    <s v="6"/>
    <x v="0"/>
    <s v="2"/>
    <m/>
    <s v="No"/>
    <s v="5"/>
    <x v="3"/>
    <x v="0"/>
    <x v="0"/>
    <s v="No sabe - No Responde"/>
    <s v="2"/>
    <x v="4"/>
  </r>
  <r>
    <n v="782"/>
    <n v="2016"/>
    <s v="1H7XV"/>
    <s v="1"/>
    <s v="LEIDY"/>
    <s v="JOHANA"/>
    <s v="MONTAÑO"/>
    <s v="HERRERA"/>
    <n v="1"/>
    <s v="Cédula de Ciudadanía"/>
    <s v="1"/>
    <s v="1075670852"/>
    <s v="21/09/1993"/>
    <d v="2019-08-16T00:00:00"/>
    <n v="25"/>
    <x v="7"/>
    <n v="23"/>
    <x v="3"/>
    <x v="0"/>
    <s v="3"/>
    <x v="1"/>
    <s v="6"/>
    <x v="0"/>
    <s v="2"/>
    <m/>
    <s v="Si"/>
    <s v="5"/>
    <x v="3"/>
    <x v="0"/>
    <x v="0"/>
    <s v="No sabe - No Responde"/>
    <s v="2"/>
    <x v="4"/>
  </r>
  <r>
    <n v="783"/>
    <n v="2016"/>
    <s v="1H7XV"/>
    <s v="1"/>
    <s v="NOAH"/>
    <s v="SAMUEL"/>
    <s v="CASTAÑEDA"/>
    <s v="MONTAÑO"/>
    <n v="4"/>
    <s v="Registro civil/NUIP"/>
    <s v="1"/>
    <s v="1072710092"/>
    <s v="26/05/2014"/>
    <d v="2019-08-16T00:00:00"/>
    <n v="5"/>
    <x v="2"/>
    <n v="2"/>
    <x v="1"/>
    <x v="1"/>
    <s v="4"/>
    <x v="6"/>
    <s v="6"/>
    <x v="0"/>
    <s v="2"/>
    <m/>
    <s v="No"/>
    <s v="9"/>
    <x v="2"/>
    <x v="0"/>
    <x v="0"/>
    <s v="No sabe - No Responde"/>
    <s v="9"/>
    <x v="2"/>
  </r>
  <r>
    <n v="784"/>
    <n v="2016"/>
    <s v="1H7XV"/>
    <s v="1"/>
    <s v="JEIDY"/>
    <s v="JOHANA"/>
    <s v="MONTAÑO"/>
    <s v="HERRERA"/>
    <n v="1"/>
    <s v="Cédula de Ciudadanía"/>
    <s v="1"/>
    <s v="1075677089"/>
    <s v="20/08/1995"/>
    <d v="2019-08-16T00:00:00"/>
    <n v="23"/>
    <x v="7"/>
    <n v="21"/>
    <x v="3"/>
    <x v="0"/>
    <s v="3"/>
    <x v="1"/>
    <s v="6"/>
    <x v="0"/>
    <s v="2"/>
    <m/>
    <s v="Si"/>
    <s v="5"/>
    <x v="3"/>
    <x v="0"/>
    <x v="0"/>
    <s v="No sabe - No Responde"/>
    <s v="4"/>
    <x v="0"/>
  </r>
  <r>
    <n v="785"/>
    <n v="2016"/>
    <s v="1H7XV"/>
    <s v="1"/>
    <s v="EDILBERTO"/>
    <m/>
    <s v="MONTAÑO"/>
    <s v="RODRIGUEZ"/>
    <n v="1"/>
    <s v="Cédula de Ciudadanía"/>
    <s v="1"/>
    <s v="17281093"/>
    <s v="24/07/1973"/>
    <d v="2019-08-16T00:00:00"/>
    <n v="46"/>
    <x v="13"/>
    <n v="43"/>
    <x v="0"/>
    <x v="1"/>
    <s v="1"/>
    <x v="0"/>
    <s v="6"/>
    <x v="0"/>
    <s v="2"/>
    <m/>
    <s v="No"/>
    <s v="3"/>
    <x v="0"/>
    <x v="0"/>
    <x v="0"/>
    <s v="Obrero obras públicas - 9312"/>
    <s v="1"/>
    <x v="1"/>
  </r>
  <r>
    <n v="786"/>
    <n v="2016"/>
    <s v="1H7XV"/>
    <s v="1"/>
    <s v="BRAYAN"/>
    <s v="ANDRES"/>
    <s v="MONTAÑO"/>
    <s v="HERRERA"/>
    <m/>
    <s v="No sabe"/>
    <s v="1"/>
    <s v="1075687030"/>
    <s v="23/10/1998"/>
    <d v="2019-08-16T00:00:00"/>
    <n v="20"/>
    <x v="5"/>
    <n v="18"/>
    <x v="3"/>
    <x v="1"/>
    <s v="3"/>
    <x v="1"/>
    <s v="6"/>
    <x v="0"/>
    <s v="2"/>
    <m/>
    <s v="No"/>
    <s v="5"/>
    <x v="3"/>
    <x v="0"/>
    <x v="0"/>
    <s v="No sabe - No Responde"/>
    <s v="2"/>
    <x v="4"/>
  </r>
  <r>
    <n v="787"/>
    <n v="2016"/>
    <s v="1JHNG"/>
    <s v="1"/>
    <s v="FERNEY"/>
    <m/>
    <s v="PORTILLA"/>
    <s v="BARRIOS"/>
    <n v="4"/>
    <s v="Registro civil/NUIP"/>
    <s v="1"/>
    <s v="1072700651"/>
    <s v="02/10/2011"/>
    <d v="2019-08-16T00:00:00"/>
    <n v="7"/>
    <x v="12"/>
    <n v="5"/>
    <x v="1"/>
    <x v="1"/>
    <s v="3"/>
    <x v="1"/>
    <s v="5"/>
    <x v="1"/>
    <s v="5"/>
    <m/>
    <s v="No"/>
    <s v="2"/>
    <x v="5"/>
    <x v="0"/>
    <x v="0"/>
    <s v="No sabe - No Responde"/>
    <s v="9"/>
    <x v="2"/>
  </r>
  <r>
    <n v="788"/>
    <n v="2016"/>
    <s v="1JHNG"/>
    <s v="1"/>
    <s v="VIRGELINA"/>
    <m/>
    <s v="BARRIOS"/>
    <s v="TAPIAS"/>
    <n v="1"/>
    <s v="Cédula de Ciudadanía"/>
    <s v="1"/>
    <s v="32201674"/>
    <s v="19/03/1982"/>
    <d v="2019-08-16T00:00:00"/>
    <n v="37"/>
    <x v="8"/>
    <n v="34"/>
    <x v="0"/>
    <x v="0"/>
    <s v="1"/>
    <x v="0"/>
    <s v="5"/>
    <x v="1"/>
    <s v="6"/>
    <m/>
    <s v="Si"/>
    <s v="3"/>
    <x v="0"/>
    <x v="0"/>
    <x v="0"/>
    <s v="Aseador doméstico - 9210"/>
    <s v="1"/>
    <x v="1"/>
  </r>
  <r>
    <n v="789"/>
    <n v="2016"/>
    <s v="1JHNG"/>
    <s v="1"/>
    <s v="YURANIS"/>
    <m/>
    <s v="SALGUEDO"/>
    <s v="BARRIOS"/>
    <n v="3"/>
    <s v="Tarjeta de Identidad"/>
    <s v="1"/>
    <s v="1039081499"/>
    <s v="22/01/2005"/>
    <d v="2019-08-16T00:00:00"/>
    <n v="14"/>
    <x v="6"/>
    <n v="11"/>
    <x v="5"/>
    <x v="0"/>
    <s v="3"/>
    <x v="1"/>
    <s v="5"/>
    <x v="1"/>
    <s v="6"/>
    <m/>
    <s v="No"/>
    <s v="2"/>
    <x v="5"/>
    <x v="0"/>
    <x v="0"/>
    <s v="No sabe - No Responde"/>
    <s v="3"/>
    <x v="3"/>
  </r>
  <r>
    <n v="790"/>
    <n v="2016"/>
    <s v="1JHNG"/>
    <s v="1"/>
    <s v="WENDY"/>
    <m/>
    <s v="PORTILLA"/>
    <s v="BARRIOS"/>
    <n v="4"/>
    <s v="Registro civil/NUIP"/>
    <s v="1"/>
    <s v="1072709774"/>
    <s v="14/04/2014"/>
    <d v="2019-08-16T00:00:00"/>
    <n v="5"/>
    <x v="2"/>
    <n v="2"/>
    <x v="1"/>
    <x v="0"/>
    <s v="3"/>
    <x v="1"/>
    <s v="5"/>
    <x v="1"/>
    <s v="2"/>
    <m/>
    <s v="No"/>
    <s v="9"/>
    <x v="2"/>
    <x v="0"/>
    <x v="0"/>
    <s v="No sabe - No Responde"/>
    <s v="9"/>
    <x v="2"/>
  </r>
  <r>
    <n v="791"/>
    <n v="2016"/>
    <s v="1JHNG"/>
    <s v="1"/>
    <s v="ALEX"/>
    <s v="FERNANDO"/>
    <s v="SALGUEDO"/>
    <s v="BARRIOS"/>
    <n v="3"/>
    <s v="Tarjeta de Identidad"/>
    <s v="1"/>
    <s v="1001599485"/>
    <s v="14/09/2000"/>
    <d v="2019-08-16T00:00:00"/>
    <n v="18"/>
    <x v="5"/>
    <n v="16"/>
    <x v="4"/>
    <x v="1"/>
    <s v="3"/>
    <x v="1"/>
    <s v="5"/>
    <x v="1"/>
    <s v="6"/>
    <m/>
    <s v="No"/>
    <s v="3"/>
    <x v="0"/>
    <x v="0"/>
    <x v="0"/>
    <s v="No sabe - No Responde"/>
    <s v="3"/>
    <x v="3"/>
  </r>
  <r>
    <n v="792"/>
    <n v="2016"/>
    <s v="1Q717"/>
    <s v="1"/>
    <s v="CARLOTA"/>
    <m/>
    <s v="VILLAR"/>
    <s v="RANGEL"/>
    <n v="1"/>
    <s v="Cédula de Ciudadanía"/>
    <s v="1"/>
    <s v="49784241"/>
    <s v="15/02/1976"/>
    <d v="2019-08-16T00:00:00"/>
    <n v="43"/>
    <x v="1"/>
    <n v="40"/>
    <x v="0"/>
    <x v="0"/>
    <s v="2"/>
    <x v="3"/>
    <s v="6"/>
    <x v="0"/>
    <s v="10"/>
    <m/>
    <s v="Si"/>
    <s v="4"/>
    <x v="4"/>
    <x v="0"/>
    <x v="0"/>
    <s v="Empleada servicio doméstico - 9210"/>
    <s v="1"/>
    <x v="1"/>
  </r>
  <r>
    <n v="793"/>
    <n v="2016"/>
    <s v="1Q717"/>
    <s v="1"/>
    <s v="CARLOS"/>
    <s v="ALBERTO"/>
    <s v="GONZALEZ"/>
    <s v="PEREZ"/>
    <n v="1"/>
    <s v="Cédula de Ciudadanía"/>
    <s v="1"/>
    <s v="8645101"/>
    <s v="02/03/1980"/>
    <d v="2019-08-16T00:00:00"/>
    <n v="39"/>
    <x v="8"/>
    <n v="36"/>
    <x v="0"/>
    <x v="1"/>
    <s v="1"/>
    <x v="0"/>
    <s v="6"/>
    <x v="0"/>
    <s v="10"/>
    <m/>
    <s v="No"/>
    <s v="5"/>
    <x v="3"/>
    <x v="0"/>
    <x v="0"/>
    <s v="Pintor brocha construcción - 7232"/>
    <s v="1"/>
    <x v="1"/>
  </r>
  <r>
    <n v="794"/>
    <n v="2016"/>
    <s v="1Q717"/>
    <s v="1"/>
    <s v="CAMILO"/>
    <s v="ANDRES"/>
    <s v="VILLAR"/>
    <s v="RANGEL"/>
    <n v="1"/>
    <s v="Cédula de Ciudadanía"/>
    <s v="1"/>
    <s v="1003314665"/>
    <s v="23/06/1997"/>
    <d v="2019-08-16T00:00:00"/>
    <n v="22"/>
    <x v="7"/>
    <n v="19"/>
    <x v="3"/>
    <x v="1"/>
    <s v="2"/>
    <x v="3"/>
    <s v="6"/>
    <x v="0"/>
    <s v="10"/>
    <m/>
    <s v="No"/>
    <s v="5"/>
    <x v="3"/>
    <x v="0"/>
    <x v="0"/>
    <s v="No sabe - No Responde"/>
    <s v="3"/>
    <x v="3"/>
  </r>
  <r>
    <n v="795"/>
    <n v="2016"/>
    <s v="1Q717"/>
    <s v="1"/>
    <s v="ANDREA"/>
    <s v="CAMILA"/>
    <s v="GONZALEZ"/>
    <s v="VILLAR"/>
    <n v="3"/>
    <s v="Tarjeta de Identidad"/>
    <s v="1"/>
    <s v="1072649300"/>
    <s v="21/09/2006"/>
    <d v="2019-08-16T00:00:00"/>
    <n v="12"/>
    <x v="6"/>
    <n v="10"/>
    <x v="5"/>
    <x v="0"/>
    <s v="3"/>
    <x v="1"/>
    <s v="6"/>
    <x v="0"/>
    <s v="9"/>
    <m/>
    <s v="No"/>
    <s v="3"/>
    <x v="0"/>
    <x v="0"/>
    <x v="0"/>
    <s v="No sabe - No Responde"/>
    <s v="3"/>
    <x v="3"/>
  </r>
  <r>
    <n v="796"/>
    <n v="2016"/>
    <s v="1S6X9"/>
    <s v="2"/>
    <s v="JAIRO"/>
    <s v="ENRIQUE"/>
    <s v="MORA"/>
    <s v="ALONSO"/>
    <n v="1"/>
    <s v="Cédula de Ciudadanía"/>
    <s v="2"/>
    <s v="79867650"/>
    <s v="27/07/1973"/>
    <d v="2019-08-16T00:00:00"/>
    <n v="46"/>
    <x v="13"/>
    <n v="43"/>
    <x v="0"/>
    <x v="1"/>
    <s v="1"/>
    <x v="0"/>
    <s v="6"/>
    <x v="0"/>
    <s v="4"/>
    <s v="2"/>
    <s v="No"/>
    <s v="9"/>
    <x v="2"/>
    <x v="0"/>
    <x v="0"/>
    <s v="No sabe - No Responde"/>
    <s v="1"/>
    <x v="1"/>
  </r>
  <r>
    <n v="797"/>
    <n v="2016"/>
    <s v="1S6X9"/>
    <s v="2"/>
    <s v="NATALIA"/>
    <m/>
    <s v="CARDONA"/>
    <m/>
    <n v="4"/>
    <s v="Registro civil/NUIP"/>
    <s v="1"/>
    <s v="1124825787"/>
    <s v="18/11/2011"/>
    <d v="2019-08-16T00:00:00"/>
    <n v="7"/>
    <x v="12"/>
    <n v="5"/>
    <x v="1"/>
    <x v="0"/>
    <s v="12"/>
    <x v="2"/>
    <s v="6"/>
    <x v="0"/>
    <s v="4"/>
    <s v="2"/>
    <s v="No"/>
    <s v="9"/>
    <x v="2"/>
    <x v="0"/>
    <x v="0"/>
    <s v="No sabe - No Responde"/>
    <s v="9"/>
    <x v="2"/>
  </r>
  <r>
    <n v="798"/>
    <n v="2016"/>
    <s v="1S6X9"/>
    <s v="1"/>
    <s v="ANA"/>
    <s v="DORY"/>
    <s v="CARDONA"/>
    <s v="RODRIGUEZ"/>
    <n v="1"/>
    <s v="Cédula de Ciudadanía"/>
    <s v="1"/>
    <s v="24468427"/>
    <s v="08/03/1944"/>
    <d v="2019-08-16T00:00:00"/>
    <n v="75"/>
    <x v="9"/>
    <n v="72"/>
    <x v="2"/>
    <x v="0"/>
    <s v="9"/>
    <x v="10"/>
    <s v="6"/>
    <x v="0"/>
    <s v="3"/>
    <m/>
    <s v="No"/>
    <s v="3"/>
    <x v="0"/>
    <x v="0"/>
    <x v="0"/>
    <s v="No sabe - No Responde"/>
    <s v="4"/>
    <x v="0"/>
  </r>
  <r>
    <n v="799"/>
    <n v="2016"/>
    <s v="1S6X9"/>
    <s v="2"/>
    <s v="ANA"/>
    <s v="SORAYA"/>
    <s v="CARDONA"/>
    <m/>
    <n v="1"/>
    <s v="Cédula de Ciudadanía"/>
    <s v="1"/>
    <s v="52357467"/>
    <s v="04/06/1968"/>
    <d v="2019-08-16T00:00:00"/>
    <n v="51"/>
    <x v="11"/>
    <n v="48"/>
    <x v="0"/>
    <x v="0"/>
    <s v="2"/>
    <x v="3"/>
    <s v="6"/>
    <x v="0"/>
    <s v="4"/>
    <s v="2"/>
    <s v="No"/>
    <s v="9"/>
    <x v="2"/>
    <x v="0"/>
    <x v="0"/>
    <s v="No sabe - No Responde"/>
    <s v="4"/>
    <x v="0"/>
  </r>
  <r>
    <n v="800"/>
    <n v="2016"/>
    <s v="1S6X9"/>
    <s v="2"/>
    <s v="YAZALIN"/>
    <s v="FENANDA"/>
    <s v="CARDONA"/>
    <m/>
    <n v="4"/>
    <s v="Registro civil/NUIP"/>
    <s v="1"/>
    <s v="1120840035"/>
    <s v="09/06/2006"/>
    <d v="2019-08-16T00:00:00"/>
    <n v="13"/>
    <x v="6"/>
    <n v="10"/>
    <x v="5"/>
    <x v="0"/>
    <s v="12"/>
    <x v="2"/>
    <s v="6"/>
    <x v="0"/>
    <s v="4"/>
    <s v="2"/>
    <s v="No"/>
    <s v="9"/>
    <x v="2"/>
    <x v="1"/>
    <x v="0"/>
    <s v="No sabe - No Responde"/>
    <s v="5"/>
    <x v="6"/>
  </r>
  <r>
    <n v="801"/>
    <n v="2016"/>
    <s v="2B308"/>
    <s v="1"/>
    <s v="YOSANA"/>
    <m/>
    <s v="CARDENAS"/>
    <s v="HOYOS"/>
    <n v="1"/>
    <s v="Cédula de Ciudadanía"/>
    <s v="1"/>
    <s v="55307910"/>
    <s v="04/06/1985"/>
    <d v="2019-08-16T00:00:00"/>
    <n v="34"/>
    <x v="3"/>
    <n v="31"/>
    <x v="0"/>
    <x v="0"/>
    <s v="2"/>
    <x v="3"/>
    <s v="6"/>
    <x v="0"/>
    <s v="5"/>
    <m/>
    <s v="Si"/>
    <s v="5"/>
    <x v="3"/>
    <x v="0"/>
    <x v="0"/>
    <s v="Operario agrícola explotación agrícola - 6111"/>
    <s v="1"/>
    <x v="1"/>
  </r>
  <r>
    <n v="802"/>
    <n v="2016"/>
    <s v="2B308"/>
    <s v="1"/>
    <s v="RAFAEL"/>
    <s v="CAMILO"/>
    <s v="AVILA"/>
    <s v="ARRIETA"/>
    <n v="1"/>
    <s v="Cédula de Ciudadanía"/>
    <s v="1"/>
    <s v="72233828"/>
    <s v="14/07/1977"/>
    <d v="2019-08-16T00:00:00"/>
    <n v="42"/>
    <x v="1"/>
    <n v="39"/>
    <x v="0"/>
    <x v="1"/>
    <s v="1"/>
    <x v="0"/>
    <s v="6"/>
    <x v="0"/>
    <s v="5"/>
    <m/>
    <s v="No"/>
    <s v="5"/>
    <x v="3"/>
    <x v="0"/>
    <x v="0"/>
    <s v="Guardia seguridad - 9133"/>
    <s v="1"/>
    <x v="1"/>
  </r>
  <r>
    <n v="803"/>
    <n v="2016"/>
    <s v="2B308"/>
    <s v="1"/>
    <s v="GARY"/>
    <s v="RAFAEL"/>
    <s v="AVILA"/>
    <s v="JINETE"/>
    <n v="1"/>
    <s v="Cédula de Ciudadanía"/>
    <s v="1"/>
    <s v="1192772933"/>
    <s v="13/06/1996"/>
    <d v="2019-08-16T00:00:00"/>
    <n v="23"/>
    <x v="7"/>
    <n v="20"/>
    <x v="3"/>
    <x v="1"/>
    <s v="3"/>
    <x v="1"/>
    <s v="6"/>
    <x v="0"/>
    <s v="1"/>
    <m/>
    <s v="No"/>
    <s v="5"/>
    <x v="3"/>
    <x v="0"/>
    <x v="0"/>
    <s v="Auxiliar servicios generales aseo y cafetería - 9221"/>
    <s v="2"/>
    <x v="4"/>
  </r>
  <r>
    <n v="804"/>
    <n v="2016"/>
    <s v="2B308"/>
    <s v="1"/>
    <s v="JUAN"/>
    <s v="ROMAN"/>
    <s v="HERNANDEZ"/>
    <s v="CARDENAS"/>
    <n v="3"/>
    <s v="Tarjeta de Identidad"/>
    <s v="1"/>
    <s v="1043129335"/>
    <s v="16/05/2006"/>
    <d v="2019-08-16T00:00:00"/>
    <n v="13"/>
    <x v="6"/>
    <n v="10"/>
    <x v="5"/>
    <x v="1"/>
    <s v="3"/>
    <x v="1"/>
    <s v="6"/>
    <x v="0"/>
    <s v="3"/>
    <m/>
    <s v="No"/>
    <s v="3"/>
    <x v="0"/>
    <x v="0"/>
    <x v="0"/>
    <s v="No sabe - No Responde"/>
    <s v="3"/>
    <x v="3"/>
  </r>
  <r>
    <n v="805"/>
    <n v="2016"/>
    <s v="2B308"/>
    <s v="1"/>
    <s v="ELMER"/>
    <s v="ANDRES"/>
    <s v="CARDENAS"/>
    <s v="HOYOS"/>
    <n v="3"/>
    <s v="Tarjeta de Identidad"/>
    <s v="1"/>
    <s v="1073988147"/>
    <s v="04/06/2008"/>
    <d v="2019-08-16T00:00:00"/>
    <n v="11"/>
    <x v="6"/>
    <n v="8"/>
    <x v="5"/>
    <x v="1"/>
    <s v="3"/>
    <x v="1"/>
    <s v="6"/>
    <x v="0"/>
    <s v="3"/>
    <m/>
    <s v="No"/>
    <s v="3"/>
    <x v="0"/>
    <x v="0"/>
    <x v="0"/>
    <s v="No sabe - No Responde"/>
    <s v="9"/>
    <x v="2"/>
  </r>
  <r>
    <n v="806"/>
    <n v="2016"/>
    <s v="2J22H"/>
    <s v="1"/>
    <s v="ALEXANDRA"/>
    <s v="CARMENZA"/>
    <s v="BASTIDAS"/>
    <s v="BOLAÑOS"/>
    <n v="1"/>
    <s v="Cédula de Ciudadanía"/>
    <s v="1"/>
    <s v="27109143"/>
    <s v="09/04/1977"/>
    <d v="2019-08-16T00:00:00"/>
    <n v="42"/>
    <x v="1"/>
    <n v="39"/>
    <x v="0"/>
    <x v="0"/>
    <s v="1"/>
    <x v="0"/>
    <s v="6"/>
    <x v="0"/>
    <s v="2"/>
    <m/>
    <s v="Si"/>
    <s v="5"/>
    <x v="3"/>
    <x v="0"/>
    <x v="0"/>
    <s v="Pelador frutas procesamiento alimentos y bebidas - 7714"/>
    <s v="1"/>
    <x v="1"/>
  </r>
  <r>
    <n v="807"/>
    <n v="2016"/>
    <s v="2J22H"/>
    <s v="1"/>
    <s v="MARIA"/>
    <s v="CAMILA"/>
    <s v="BURGOS"/>
    <s v="BASTIDAS"/>
    <n v="3"/>
    <s v="Tarjeta de Identidad"/>
    <s v="1"/>
    <s v="99071615177"/>
    <s v="16/07/1999"/>
    <d v="2019-08-16T00:00:00"/>
    <n v="20"/>
    <x v="5"/>
    <n v="17"/>
    <x v="4"/>
    <x v="0"/>
    <s v="3"/>
    <x v="1"/>
    <s v="6"/>
    <x v="0"/>
    <s v="00"/>
    <m/>
    <s v="Si"/>
    <s v="5"/>
    <x v="3"/>
    <x v="0"/>
    <x v="0"/>
    <s v="No sabe - No Responde"/>
    <s v="3"/>
    <x v="3"/>
  </r>
  <r>
    <n v="808"/>
    <n v="2016"/>
    <s v="2J22H"/>
    <s v="1"/>
    <s v="DIEGO"/>
    <s v="CESAR"/>
    <s v="BURGOS"/>
    <s v="BASTIDAS"/>
    <n v="1"/>
    <s v="Cédula de Ciudadanía"/>
    <s v="1"/>
    <s v="1082658304"/>
    <s v="01/11/1996"/>
    <d v="2019-08-16T00:00:00"/>
    <n v="22"/>
    <x v="7"/>
    <n v="20"/>
    <x v="3"/>
    <x v="1"/>
    <s v="3"/>
    <x v="1"/>
    <s v="6"/>
    <x v="0"/>
    <s v="00"/>
    <m/>
    <s v="No"/>
    <s v="5"/>
    <x v="3"/>
    <x v="0"/>
    <x v="0"/>
    <s v="No sabe - No Responde"/>
    <s v="3"/>
    <x v="3"/>
  </r>
  <r>
    <n v="809"/>
    <n v="2016"/>
    <s v="2MBMG"/>
    <s v="1"/>
    <s v="IRMA"/>
    <m/>
    <s v="RIAÑO"/>
    <s v="DE LIZARAZO"/>
    <n v="1"/>
    <s v="Cédula de Ciudadanía"/>
    <s v="1"/>
    <s v="23684262"/>
    <s v="12/01/1959"/>
    <d v="2019-08-16T00:00:00"/>
    <n v="60"/>
    <x v="14"/>
    <n v="57"/>
    <x v="0"/>
    <x v="0"/>
    <s v="1"/>
    <x v="0"/>
    <s v="6"/>
    <x v="0"/>
    <s v="15"/>
    <m/>
    <s v="No"/>
    <s v="3"/>
    <x v="0"/>
    <x v="1"/>
    <x v="3"/>
    <s v="No sabe - No Responde"/>
    <s v="5"/>
    <x v="6"/>
  </r>
  <r>
    <n v="810"/>
    <n v="2016"/>
    <s v="2MBMG"/>
    <s v="1"/>
    <s v="CARLOS"/>
    <s v="GILDARDO"/>
    <s v="LIZARAZO"/>
    <s v="CARRERO"/>
    <n v="1"/>
    <s v="Cédula de Ciudadanía"/>
    <s v="1"/>
    <s v="1075154"/>
    <s v="29/05/1952"/>
    <d v="2019-08-16T00:00:00"/>
    <n v="67"/>
    <x v="16"/>
    <n v="64"/>
    <x v="0"/>
    <x v="1"/>
    <s v="2"/>
    <x v="3"/>
    <s v="6"/>
    <x v="0"/>
    <s v="15"/>
    <m/>
    <s v="No"/>
    <s v="3"/>
    <x v="0"/>
    <x v="1"/>
    <x v="3"/>
    <s v="No sabe - No Responde"/>
    <s v="5"/>
    <x v="6"/>
  </r>
  <r>
    <n v="811"/>
    <n v="2016"/>
    <s v="2M7TJ"/>
    <s v="1"/>
    <s v="STEFANNY"/>
    <m/>
    <s v="SOLAEZ"/>
    <s v="RODRIGUEZ"/>
    <n v="4"/>
    <s v="Registro civil/NUIP"/>
    <s v="1"/>
    <s v="1072701091"/>
    <s v="22/11/2011"/>
    <d v="2019-08-16T00:00:00"/>
    <n v="7"/>
    <x v="12"/>
    <n v="5"/>
    <x v="1"/>
    <x v="0"/>
    <s v="3"/>
    <x v="1"/>
    <s v="6"/>
    <x v="0"/>
    <s v="5"/>
    <m/>
    <s v="No"/>
    <s v="1"/>
    <x v="1"/>
    <x v="0"/>
    <x v="0"/>
    <s v="No sabe - No Responde"/>
    <s v="9"/>
    <x v="2"/>
  </r>
  <r>
    <n v="812"/>
    <n v="2016"/>
    <s v="2M7TJ"/>
    <s v="1"/>
    <s v="LUIS"/>
    <s v="SANTIAGO"/>
    <s v="SOLAEZ"/>
    <s v="RODRIGUEZ"/>
    <n v="3"/>
    <s v="Tarjeta de Identidad"/>
    <s v="1"/>
    <s v="1072657963"/>
    <s v="06/09/2008"/>
    <d v="2019-08-16T00:00:00"/>
    <n v="10"/>
    <x v="12"/>
    <n v="8"/>
    <x v="5"/>
    <x v="1"/>
    <s v="3"/>
    <x v="1"/>
    <s v="6"/>
    <x v="0"/>
    <s v="8"/>
    <m/>
    <s v="No"/>
    <s v="2"/>
    <x v="5"/>
    <x v="0"/>
    <x v="0"/>
    <s v="No sabe - No Responde"/>
    <s v="9"/>
    <x v="2"/>
  </r>
  <r>
    <n v="813"/>
    <n v="2016"/>
    <s v="2M7TJ"/>
    <s v="1"/>
    <s v="DEIBIS"/>
    <s v="LUZ"/>
    <s v="RODRIGUEZ"/>
    <s v="TORO"/>
    <n v="1"/>
    <s v="Cédula de Ciudadanía"/>
    <s v="1"/>
    <s v="1044425158"/>
    <s v="19/09/1986"/>
    <d v="2019-08-16T00:00:00"/>
    <n v="32"/>
    <x v="3"/>
    <n v="30"/>
    <x v="0"/>
    <x v="0"/>
    <s v="2"/>
    <x v="3"/>
    <s v="6"/>
    <x v="0"/>
    <s v="9"/>
    <m/>
    <s v="Si"/>
    <s v="5"/>
    <x v="3"/>
    <x v="0"/>
    <x v="0"/>
    <s v="Operario agrícola floricultura - 6113"/>
    <s v="1"/>
    <x v="1"/>
  </r>
  <r>
    <n v="814"/>
    <n v="2016"/>
    <s v="2M7TJ"/>
    <s v="1"/>
    <s v="LUIS"/>
    <s v="MIGUEL"/>
    <s v="SOLAEZ"/>
    <s v="GUTIERREZ"/>
    <n v="1"/>
    <s v="Cédula de Ciudadanía"/>
    <s v="1"/>
    <s v="7642417"/>
    <s v="12/03/1978"/>
    <d v="2019-08-16T00:00:00"/>
    <n v="41"/>
    <x v="1"/>
    <n v="38"/>
    <x v="0"/>
    <x v="1"/>
    <s v="1"/>
    <x v="0"/>
    <s v="6"/>
    <x v="0"/>
    <s v="9"/>
    <m/>
    <s v="No"/>
    <s v="2"/>
    <x v="5"/>
    <x v="0"/>
    <x v="0"/>
    <s v="Ayudante construcción - 9313"/>
    <s v="1"/>
    <x v="1"/>
  </r>
  <r>
    <n v="815"/>
    <n v="2016"/>
    <s v="2QU47"/>
    <s v="1"/>
    <s v="ANSELMO"/>
    <m/>
    <s v="MURCIA"/>
    <s v="LEON"/>
    <n v="1"/>
    <s v="Cédula de Ciudadanía"/>
    <s v="1"/>
    <s v="11340685"/>
    <s v="10/10/1962"/>
    <d v="2019-08-16T00:00:00"/>
    <n v="56"/>
    <x v="14"/>
    <n v="54"/>
    <x v="0"/>
    <x v="1"/>
    <s v="1"/>
    <x v="0"/>
    <s v="6"/>
    <x v="0"/>
    <s v="16"/>
    <m/>
    <s v="No"/>
    <s v="5"/>
    <x v="3"/>
    <x v="0"/>
    <x v="0"/>
    <s v="Celador - 9133"/>
    <s v="1"/>
    <x v="1"/>
  </r>
  <r>
    <n v="816"/>
    <n v="2016"/>
    <s v="2W576"/>
    <s v="1"/>
    <s v="YICETH"/>
    <s v="VALENTINA"/>
    <s v="RODRIGUEZ"/>
    <s v="GIRALDO"/>
    <n v="3"/>
    <s v="Tarjeta de Identidad"/>
    <s v="1"/>
    <s v="1115451912"/>
    <s v="19/02/2007"/>
    <d v="2019-08-16T00:00:00"/>
    <n v="12"/>
    <x v="6"/>
    <n v="9"/>
    <x v="5"/>
    <x v="0"/>
    <s v="3"/>
    <x v="1"/>
    <s v="6"/>
    <x v="0"/>
    <s v="9"/>
    <m/>
    <s v="No"/>
    <s v="3"/>
    <x v="0"/>
    <x v="0"/>
    <x v="0"/>
    <s v="No sabe - No Responde"/>
    <s v="9"/>
    <x v="2"/>
  </r>
  <r>
    <n v="817"/>
    <n v="2016"/>
    <s v="2W576"/>
    <s v="1"/>
    <s v="NICOLAS"/>
    <s v="FERNEY"/>
    <s v="RODRIGUEZ"/>
    <s v="GIRALDO"/>
    <n v="3"/>
    <s v="Tarjeta de Identidad"/>
    <s v="1"/>
    <s v="1073508126"/>
    <s v="29/03/2008"/>
    <d v="2019-08-16T00:00:00"/>
    <n v="11"/>
    <x v="6"/>
    <n v="8"/>
    <x v="5"/>
    <x v="1"/>
    <s v="3"/>
    <x v="1"/>
    <s v="6"/>
    <x v="0"/>
    <s v="8"/>
    <m/>
    <s v="No"/>
    <s v="3"/>
    <x v="0"/>
    <x v="0"/>
    <x v="0"/>
    <s v="No sabe - No Responde"/>
    <s v="9"/>
    <x v="2"/>
  </r>
  <r>
    <n v="818"/>
    <n v="2016"/>
    <s v="2W576"/>
    <s v="1"/>
    <s v="ERICK"/>
    <s v="SANTIAGO"/>
    <s v="MARTINEZ"/>
    <s v="PATIÑO"/>
    <n v="4"/>
    <s v="Registro civil/NUIP"/>
    <s v="1"/>
    <s v="1016727160"/>
    <s v="15/12/2011"/>
    <d v="2019-08-16T00:00:00"/>
    <n v="7"/>
    <x v="12"/>
    <n v="4"/>
    <x v="1"/>
    <x v="1"/>
    <s v="4"/>
    <x v="6"/>
    <s v="6"/>
    <x v="0"/>
    <s v="4"/>
    <m/>
    <s v="No"/>
    <s v="2"/>
    <x v="5"/>
    <x v="0"/>
    <x v="0"/>
    <s v="No sabe - No Responde"/>
    <s v="9"/>
    <x v="2"/>
  </r>
  <r>
    <n v="819"/>
    <n v="2016"/>
    <s v="2W576"/>
    <s v="1"/>
    <s v="OSCAR"/>
    <m/>
    <s v="RODRIGUEZ"/>
    <s v="TRIVIÑO"/>
    <n v="1"/>
    <s v="Cédula de Ciudadanía"/>
    <s v="1"/>
    <s v="79167556"/>
    <s v="09/09/1964"/>
    <d v="2019-08-16T00:00:00"/>
    <n v="54"/>
    <x v="11"/>
    <n v="52"/>
    <x v="0"/>
    <x v="1"/>
    <s v="2"/>
    <x v="3"/>
    <s v="6"/>
    <x v="0"/>
    <s v="00"/>
    <m/>
    <s v="No"/>
    <s v="9"/>
    <x v="2"/>
    <x v="0"/>
    <x v="0"/>
    <s v="No sabe - No Responde"/>
    <s v="7"/>
    <x v="5"/>
  </r>
  <r>
    <n v="820"/>
    <n v="2016"/>
    <s v="2W576"/>
    <s v="2"/>
    <s v="IAN"/>
    <s v="MATIAS"/>
    <s v="PATIÑO"/>
    <s v="GIRALDO"/>
    <n v="4"/>
    <s v="Registro civil/NUIP"/>
    <s v="1"/>
    <s v="1072715398"/>
    <s v="24/09/2015"/>
    <d v="2019-08-16T00:00:00"/>
    <n v="3"/>
    <x v="2"/>
    <n v="1"/>
    <x v="1"/>
    <x v="1"/>
    <s v="4"/>
    <x v="6"/>
    <s v="6"/>
    <x v="0"/>
    <s v="1"/>
    <s v="1"/>
    <s v="No"/>
    <s v="9"/>
    <x v="2"/>
    <x v="0"/>
    <x v="0"/>
    <s v="No sabe - No Responde"/>
    <s v="9"/>
    <x v="2"/>
  </r>
  <r>
    <n v="821"/>
    <n v="2016"/>
    <s v="2Z73R"/>
    <s v="1"/>
    <s v="JULIO"/>
    <s v="CESAR"/>
    <s v="BARAHONA"/>
    <m/>
    <n v="1"/>
    <s v="Cédula de Ciudadanía"/>
    <s v="1"/>
    <s v="1072653005"/>
    <s v="07/07/1989"/>
    <d v="2019-08-16T00:00:00"/>
    <n v="30"/>
    <x v="10"/>
    <n v="27"/>
    <x v="3"/>
    <x v="1"/>
    <s v="1"/>
    <x v="0"/>
    <s v="6"/>
    <x v="0"/>
    <s v="17"/>
    <m/>
    <s v="No"/>
    <s v="5"/>
    <x v="3"/>
    <x v="0"/>
    <x v="0"/>
    <s v="Conductor buseta - 8323"/>
    <s v="1"/>
    <x v="1"/>
  </r>
  <r>
    <n v="822"/>
    <n v="2016"/>
    <s v="2Z73R"/>
    <s v="2"/>
    <s v="LAURA"/>
    <s v="TATIANA"/>
    <s v="CORREA"/>
    <s v="CASTILLO"/>
    <n v="1"/>
    <s v="Cédula de Ciudadanía"/>
    <s v="1"/>
    <s v="1072661377"/>
    <s v="06/05/1991"/>
    <d v="2019-08-16T00:00:00"/>
    <n v="28"/>
    <x v="10"/>
    <n v="25"/>
    <x v="3"/>
    <x v="0"/>
    <s v="2"/>
    <x v="3"/>
    <s v="6"/>
    <x v="0"/>
    <s v="25"/>
    <s v="2"/>
    <s v="No"/>
    <s v="9"/>
    <x v="2"/>
    <x v="0"/>
    <x v="0"/>
    <s v="No sabe - No Responde"/>
    <s v="1"/>
    <x v="1"/>
  </r>
  <r>
    <n v="823"/>
    <n v="2016"/>
    <s v="2Z73R"/>
    <s v="2"/>
    <s v="ANTONELLA"/>
    <m/>
    <s v="BARAHONA"/>
    <s v="CORREA"/>
    <n v="4"/>
    <s v="Registro civil/NUIP"/>
    <s v="1"/>
    <s v="1072717291"/>
    <s v="14/03/2016"/>
    <d v="2019-08-16T00:00:00"/>
    <n v="3"/>
    <x v="2"/>
    <n v="0"/>
    <x v="1"/>
    <x v="0"/>
    <s v="3"/>
    <x v="1"/>
    <s v="6"/>
    <x v="0"/>
    <s v="00"/>
    <s v="2"/>
    <s v="No"/>
    <s v="9"/>
    <x v="2"/>
    <x v="0"/>
    <x v="0"/>
    <s v="No sabe - No Responde"/>
    <s v="9"/>
    <x v="2"/>
  </r>
  <r>
    <n v="824"/>
    <n v="2016"/>
    <s v="21VQI"/>
    <s v="1"/>
    <s v="JAIDER"/>
    <s v="SANTIAGO"/>
    <s v="GUTIERREZ"/>
    <s v="BALDION"/>
    <n v="3"/>
    <s v="Tarjeta de Identidad"/>
    <s v="1"/>
    <s v="1118146114"/>
    <s v="12/06/2003"/>
    <d v="2019-08-16T00:00:00"/>
    <n v="16"/>
    <x v="5"/>
    <n v="13"/>
    <x v="4"/>
    <x v="1"/>
    <s v="5"/>
    <x v="5"/>
    <s v="6"/>
    <x v="0"/>
    <s v="1"/>
    <s v="1"/>
    <s v="No"/>
    <s v="9"/>
    <x v="2"/>
    <x v="0"/>
    <x v="0"/>
    <s v="No sabe - No Responde"/>
    <s v="3"/>
    <x v="3"/>
  </r>
  <r>
    <n v="825"/>
    <n v="2016"/>
    <s v="21VQI"/>
    <s v="1"/>
    <s v="YESID"/>
    <m/>
    <s v="GUTIERREZ"/>
    <s v="BARRERO"/>
    <n v="1"/>
    <s v="Cédula de Ciudadanía"/>
    <s v="1"/>
    <s v="74329807"/>
    <s v="10/03/1982"/>
    <d v="2019-08-16T00:00:00"/>
    <n v="37"/>
    <x v="8"/>
    <n v="34"/>
    <x v="0"/>
    <x v="1"/>
    <s v="1"/>
    <x v="0"/>
    <s v="6"/>
    <x v="0"/>
    <s v="1"/>
    <m/>
    <s v="No"/>
    <s v="6"/>
    <x v="6"/>
    <x v="0"/>
    <x v="0"/>
    <s v="No sabe - No Responde"/>
    <s v="2"/>
    <x v="4"/>
  </r>
  <r>
    <n v="826"/>
    <n v="2016"/>
    <s v="21VQI"/>
    <s v="2"/>
    <s v="ELIZABETH"/>
    <m/>
    <s v="CASTIBLANCO"/>
    <s v="ROMERO"/>
    <n v="1"/>
    <s v="Cédula de Ciudadanía"/>
    <s v="1"/>
    <s v="53911686"/>
    <s v="15/08/1985"/>
    <d v="2019-08-16T00:00:00"/>
    <n v="34"/>
    <x v="3"/>
    <n v="31"/>
    <x v="0"/>
    <x v="0"/>
    <s v="2"/>
    <x v="3"/>
    <s v="6"/>
    <x v="0"/>
    <s v="1"/>
    <s v="1"/>
    <s v="No"/>
    <s v="9"/>
    <x v="2"/>
    <x v="0"/>
    <x v="0"/>
    <s v="No sabe - No Responde"/>
    <s v="4"/>
    <x v="0"/>
  </r>
  <r>
    <n v="827"/>
    <n v="2016"/>
    <s v="22BNC"/>
    <s v="1"/>
    <s v="ZORAIDA"/>
    <m/>
    <s v="VIDAL"/>
    <s v="AGREDO"/>
    <n v="1"/>
    <s v="Cédula de Ciudadanía"/>
    <s v="1"/>
    <s v="29435160"/>
    <s v="14/04/1976"/>
    <d v="2019-08-16T00:00:00"/>
    <n v="43"/>
    <x v="1"/>
    <n v="40"/>
    <x v="0"/>
    <x v="0"/>
    <s v="1"/>
    <x v="0"/>
    <s v="6"/>
    <x v="0"/>
    <s v="2"/>
    <m/>
    <s v="Si"/>
    <s v="5"/>
    <x v="3"/>
    <x v="0"/>
    <x v="0"/>
    <s v="Manicurista - 5141"/>
    <s v="1"/>
    <x v="1"/>
  </r>
  <r>
    <n v="828"/>
    <n v="2016"/>
    <s v="22V80"/>
    <s v="1"/>
    <s v="SERGIO"/>
    <s v="AUGUSTO"/>
    <s v="PEÑA"/>
    <s v="RIVERA"/>
    <n v="1"/>
    <s v="Cédula de Ciudadanía"/>
    <s v="1"/>
    <s v="93359164"/>
    <s v="23/09/1964"/>
    <d v="2019-08-16T00:00:00"/>
    <n v="54"/>
    <x v="11"/>
    <n v="52"/>
    <x v="0"/>
    <x v="1"/>
    <s v="1"/>
    <x v="0"/>
    <s v="5"/>
    <x v="1"/>
    <s v="00"/>
    <m/>
    <s v="No"/>
    <s v="6"/>
    <x v="6"/>
    <x v="0"/>
    <x v="0"/>
    <s v="Capitán meseros - 1426"/>
    <s v="1"/>
    <x v="1"/>
  </r>
  <r>
    <n v="829"/>
    <n v="2016"/>
    <s v="23QOH"/>
    <s v="1"/>
    <s v="DUVAN"/>
    <s v="MATEO"/>
    <s v="VARON"/>
    <s v="BORRERO"/>
    <n v="3"/>
    <s v="Tarjeta de Identidad"/>
    <s v="1"/>
    <s v="1007258735"/>
    <s v="17/11/1999"/>
    <d v="2019-08-16T00:00:00"/>
    <n v="19"/>
    <x v="5"/>
    <n v="17"/>
    <x v="4"/>
    <x v="1"/>
    <s v="3"/>
    <x v="1"/>
    <s v="6"/>
    <x v="0"/>
    <s v="5"/>
    <m/>
    <s v="No"/>
    <s v="5"/>
    <x v="3"/>
    <x v="0"/>
    <x v="0"/>
    <s v="No sabe - No Responde"/>
    <s v="3"/>
    <x v="3"/>
  </r>
  <r>
    <n v="830"/>
    <n v="2016"/>
    <s v="23QOH"/>
    <s v="1"/>
    <s v="HECTOR"/>
    <s v="ANDRES"/>
    <s v="DUCUARA"/>
    <s v="BORRERO"/>
    <n v="4"/>
    <s v="Registro civil/NUIP"/>
    <s v="1"/>
    <s v="L8G0300109"/>
    <s v="19/05/2001"/>
    <d v="2019-08-16T00:00:00"/>
    <n v="18"/>
    <x v="5"/>
    <n v="15"/>
    <x v="4"/>
    <x v="1"/>
    <s v="3"/>
    <x v="1"/>
    <s v="6"/>
    <x v="0"/>
    <s v="5"/>
    <m/>
    <s v="No"/>
    <s v="5"/>
    <x v="3"/>
    <x v="0"/>
    <x v="0"/>
    <s v="No sabe - No Responde"/>
    <s v="3"/>
    <x v="3"/>
  </r>
  <r>
    <n v="831"/>
    <n v="2016"/>
    <s v="23QOH"/>
    <s v="1"/>
    <s v="JOSEPH"/>
    <s v="SEBASTIAN"/>
    <s v="VARON"/>
    <s v="BORRERO"/>
    <n v="1"/>
    <s v="Cédula de Ciudadanía"/>
    <s v="1"/>
    <s v="1072712228"/>
    <s v="09/11/1996"/>
    <d v="2019-08-16T00:00:00"/>
    <n v="22"/>
    <x v="7"/>
    <n v="20"/>
    <x v="3"/>
    <x v="1"/>
    <s v="3"/>
    <x v="1"/>
    <s v="6"/>
    <x v="0"/>
    <s v="5"/>
    <m/>
    <s v="No"/>
    <s v="6"/>
    <x v="6"/>
    <x v="0"/>
    <x v="0"/>
    <s v="No sabe - No Responde"/>
    <s v="3"/>
    <x v="3"/>
  </r>
  <r>
    <n v="832"/>
    <n v="2016"/>
    <s v="23QOH"/>
    <s v="1"/>
    <s v="MARIA"/>
    <s v="CONSTANZA"/>
    <s v="BORRERO"/>
    <s v="DUQUE"/>
    <n v="1"/>
    <s v="Cédula de Ciudadanía"/>
    <s v="1"/>
    <s v="26585623"/>
    <s v="19/08/1978"/>
    <d v="2019-08-16T00:00:00"/>
    <n v="40"/>
    <x v="8"/>
    <n v="38"/>
    <x v="0"/>
    <x v="0"/>
    <s v="1"/>
    <x v="0"/>
    <s v="6"/>
    <x v="0"/>
    <s v="5"/>
    <m/>
    <s v="Si"/>
    <s v="4"/>
    <x v="4"/>
    <x v="1"/>
    <x v="3"/>
    <s v="No sabe - No Responde"/>
    <s v="4"/>
    <x v="0"/>
  </r>
  <r>
    <n v="833"/>
    <n v="2016"/>
    <s v="27N9V"/>
    <s v="1"/>
    <s v="JENRY"/>
    <m/>
    <s v="MARTINEZ"/>
    <s v="DELGADO"/>
    <n v="1"/>
    <s v="Cédula de Ciudadanía"/>
    <s v="1"/>
    <s v="12142309"/>
    <s v="15/07/1966"/>
    <d v="2019-08-16T00:00:00"/>
    <n v="53"/>
    <x v="11"/>
    <n v="50"/>
    <x v="0"/>
    <x v="1"/>
    <s v="2"/>
    <x v="3"/>
    <s v="6"/>
    <x v="0"/>
    <s v="11"/>
    <m/>
    <s v="No"/>
    <s v="1"/>
    <x v="1"/>
    <x v="0"/>
    <x v="0"/>
    <s v="Supervisor seguridad y vigilancia - 1411"/>
    <s v="1"/>
    <x v="1"/>
  </r>
  <r>
    <n v="834"/>
    <n v="2016"/>
    <s v="27N9V"/>
    <s v="1"/>
    <s v="CAMILO"/>
    <s v="ANDRES"/>
    <s v="CHATES"/>
    <s v="VIDAL"/>
    <n v="4"/>
    <s v="Registro civil/NUIP"/>
    <s v="1"/>
    <s v="1072699669"/>
    <s v="02/07/2011"/>
    <d v="2019-08-16T00:00:00"/>
    <n v="8"/>
    <x v="12"/>
    <n v="5"/>
    <x v="1"/>
    <x v="1"/>
    <s v="4"/>
    <x v="6"/>
    <s v="6"/>
    <x v="0"/>
    <s v="5"/>
    <m/>
    <s v="No"/>
    <s v="2"/>
    <x v="5"/>
    <x v="0"/>
    <x v="0"/>
    <s v="No sabe - No Responde"/>
    <s v="9"/>
    <x v="2"/>
  </r>
  <r>
    <n v="835"/>
    <n v="2016"/>
    <s v="27N9V"/>
    <s v="1"/>
    <s v="DAVID"/>
    <s v="SANTIAGO"/>
    <s v="HERNANDEZ"/>
    <s v="MARTINEZ"/>
    <n v="4"/>
    <s v="Registro civil/NUIP"/>
    <s v="1"/>
    <s v="1072704880"/>
    <s v="27/12/2012"/>
    <d v="2019-08-16T00:00:00"/>
    <n v="6"/>
    <x v="12"/>
    <n v="3"/>
    <x v="1"/>
    <x v="1"/>
    <s v="4"/>
    <x v="6"/>
    <s v="6"/>
    <x v="0"/>
    <s v="3"/>
    <m/>
    <s v="No"/>
    <s v="2"/>
    <x v="5"/>
    <x v="0"/>
    <x v="0"/>
    <s v="No sabe - No Responde"/>
    <s v="9"/>
    <x v="2"/>
  </r>
  <r>
    <n v="836"/>
    <n v="2016"/>
    <s v="27N9V"/>
    <s v="1"/>
    <s v="DAYANA"/>
    <m/>
    <s v="MARTINEZ"/>
    <s v="CUSPIAN"/>
    <n v="3"/>
    <s v="Tarjeta de Identidad"/>
    <s v="1"/>
    <s v="99063011297"/>
    <s v="30/06/1999"/>
    <d v="2019-08-16T00:00:00"/>
    <n v="20"/>
    <x v="5"/>
    <n v="17"/>
    <x v="4"/>
    <x v="0"/>
    <s v="3"/>
    <x v="1"/>
    <s v="6"/>
    <x v="0"/>
    <s v="11"/>
    <m/>
    <s v="Si"/>
    <s v="5"/>
    <x v="3"/>
    <x v="0"/>
    <x v="0"/>
    <s v="No sabe - No Responde"/>
    <s v="3"/>
    <x v="3"/>
  </r>
  <r>
    <n v="837"/>
    <n v="2016"/>
    <s v="27N9V"/>
    <s v="1"/>
    <s v="ANA"/>
    <s v="JUDITH"/>
    <s v="CUSPIAN"/>
    <s v="ORTIZ"/>
    <n v="1"/>
    <s v="Cédula de Ciudadanía"/>
    <s v="1"/>
    <s v="51755274"/>
    <s v="25/06/1964"/>
    <d v="2019-08-16T00:00:00"/>
    <n v="55"/>
    <x v="11"/>
    <n v="52"/>
    <x v="0"/>
    <x v="0"/>
    <s v="1"/>
    <x v="0"/>
    <s v="6"/>
    <x v="0"/>
    <s v="11"/>
    <m/>
    <s v="No"/>
    <s v="1"/>
    <x v="1"/>
    <x v="0"/>
    <x v="0"/>
    <s v="No sabe - No Responde"/>
    <s v="4"/>
    <x v="0"/>
  </r>
  <r>
    <n v="838"/>
    <n v="2016"/>
    <s v="27N9V"/>
    <s v="1"/>
    <s v="ANA"/>
    <s v="MARIA"/>
    <s v="MARTINEZ"/>
    <s v="CUSPIAN"/>
    <n v="1"/>
    <s v="Cédula de Ciudadanía"/>
    <s v="1"/>
    <s v="1072669336"/>
    <s v="02/03/1993"/>
    <d v="2019-08-16T00:00:00"/>
    <n v="26"/>
    <x v="10"/>
    <n v="23"/>
    <x v="3"/>
    <x v="0"/>
    <s v="3"/>
    <x v="1"/>
    <s v="6"/>
    <x v="0"/>
    <s v="11"/>
    <m/>
    <s v="Si"/>
    <s v="1"/>
    <x v="1"/>
    <x v="0"/>
    <x v="0"/>
    <s v="No sabe - No Responde"/>
    <s v="4"/>
    <x v="0"/>
  </r>
  <r>
    <n v="839"/>
    <n v="2016"/>
    <s v="27N9V"/>
    <s v="1"/>
    <s v="CAMILO"/>
    <s v="ANDRES"/>
    <s v="CHATES"/>
    <s v="CUSPIAN"/>
    <n v="1"/>
    <s v="Cédula de Ciudadanía"/>
    <s v="1"/>
    <s v="1072645142"/>
    <s v="12/10/1987"/>
    <d v="2019-08-16T00:00:00"/>
    <n v="31"/>
    <x v="3"/>
    <n v="29"/>
    <x v="3"/>
    <x v="1"/>
    <s v="3"/>
    <x v="1"/>
    <s v="6"/>
    <x v="0"/>
    <s v="11"/>
    <m/>
    <s v="No"/>
    <s v="1"/>
    <x v="1"/>
    <x v="0"/>
    <x v="0"/>
    <s v="Obrero construcción - 9313"/>
    <s v="1"/>
    <x v="1"/>
  </r>
  <r>
    <n v="840"/>
    <n v="2016"/>
    <s v="27SJ8"/>
    <s v="1"/>
    <s v="PRUDENCIO"/>
    <s v="MANUEL"/>
    <s v="JIMENEZ"/>
    <s v="JIMENEZ"/>
    <n v="1"/>
    <s v="Cédula de Ciudadanía"/>
    <s v="1"/>
    <s v="6886851"/>
    <s v="02/06/1961"/>
    <d v="2019-08-16T00:00:00"/>
    <n v="58"/>
    <x v="14"/>
    <n v="55"/>
    <x v="0"/>
    <x v="1"/>
    <s v="1"/>
    <x v="0"/>
    <s v="6"/>
    <x v="0"/>
    <s v="26"/>
    <m/>
    <s v="No"/>
    <s v="1"/>
    <x v="1"/>
    <x v="0"/>
    <x v="0"/>
    <s v="No sabe - No Responde"/>
    <s v="1"/>
    <x v="1"/>
  </r>
  <r>
    <n v="841"/>
    <n v="2016"/>
    <s v="27SJ8"/>
    <s v="1"/>
    <s v="CARMEN"/>
    <s v="DEL ROSARIO"/>
    <s v="ARGUMEDO"/>
    <s v="SOLERA"/>
    <n v="1"/>
    <s v="Cédula de Ciudadanía"/>
    <s v="1"/>
    <s v="34979888"/>
    <s v="14/06/1962"/>
    <d v="2019-08-16T00:00:00"/>
    <n v="57"/>
    <x v="14"/>
    <n v="54"/>
    <x v="0"/>
    <x v="0"/>
    <s v="2"/>
    <x v="3"/>
    <s v="6"/>
    <x v="0"/>
    <s v="26"/>
    <m/>
    <s v="No"/>
    <s v="3"/>
    <x v="0"/>
    <x v="0"/>
    <x v="0"/>
    <s v="No sabe - No Responde"/>
    <s v="4"/>
    <x v="0"/>
  </r>
  <r>
    <n v="842"/>
    <n v="2016"/>
    <s v="27SJ8"/>
    <s v="1"/>
    <s v="WILBER"/>
    <s v="MIGUEL"/>
    <s v="JUMENEZ"/>
    <s v="ARGUMEDO"/>
    <n v="1"/>
    <s v="Cédula de Ciudadanía"/>
    <s v="1"/>
    <s v="81720449"/>
    <s v="30/05/1984"/>
    <d v="2019-08-16T00:00:00"/>
    <n v="35"/>
    <x v="3"/>
    <n v="32"/>
    <x v="0"/>
    <x v="1"/>
    <s v="3"/>
    <x v="1"/>
    <s v="6"/>
    <x v="0"/>
    <s v="26"/>
    <m/>
    <s v="No"/>
    <s v="6"/>
    <x v="6"/>
    <x v="0"/>
    <x v="0"/>
    <s v="Avaluador negocios - 3416"/>
    <s v="1"/>
    <x v="1"/>
  </r>
  <r>
    <n v="843"/>
    <n v="2016"/>
    <s v="27SJ8"/>
    <s v="1"/>
    <s v="WILSON"/>
    <s v="TOMAS"/>
    <s v="JIMENEZ"/>
    <s v="ARGUMEDO"/>
    <n v="1"/>
    <s v="Cédula de Ciudadanía"/>
    <s v="1"/>
    <s v="1072648202"/>
    <s v="16/01/1988"/>
    <d v="2019-08-16T00:00:00"/>
    <n v="31"/>
    <x v="3"/>
    <n v="28"/>
    <x v="3"/>
    <x v="1"/>
    <s v="3"/>
    <x v="1"/>
    <s v="6"/>
    <x v="0"/>
    <s v="26"/>
    <m/>
    <s v="No"/>
    <s v="6"/>
    <x v="6"/>
    <x v="0"/>
    <x v="0"/>
    <s v="Chef - 1426"/>
    <s v="1"/>
    <x v="1"/>
  </r>
  <r>
    <n v="844"/>
    <n v="2016"/>
    <s v="27SJ8"/>
    <s v="1"/>
    <s v="DIEGO"/>
    <s v="FERNANDO"/>
    <s v="JIMENEZ"/>
    <s v="ARGUMEDO"/>
    <n v="1"/>
    <s v="Cédula de Ciudadanía"/>
    <s v="1"/>
    <s v="1072660264"/>
    <s v="16/10/1990"/>
    <d v="2019-08-16T00:00:00"/>
    <n v="28"/>
    <x v="10"/>
    <n v="26"/>
    <x v="3"/>
    <x v="1"/>
    <s v="3"/>
    <x v="1"/>
    <s v="6"/>
    <x v="0"/>
    <s v="26"/>
    <m/>
    <s v="No"/>
    <s v="6"/>
    <x v="6"/>
    <x v="0"/>
    <x v="0"/>
    <s v="No sabe - No Responde"/>
    <s v="3"/>
    <x v="3"/>
  </r>
  <r>
    <n v="845"/>
    <n v="2016"/>
    <s v="27SJ8"/>
    <s v="2"/>
    <s v="WILBER"/>
    <s v="ANTONIO"/>
    <s v="JIMENEZ"/>
    <s v="ARGUMEDO"/>
    <n v="1"/>
    <s v="Cédula de Ciudadanía"/>
    <s v="1"/>
    <s v="1072640550"/>
    <s v="06/03/1986"/>
    <d v="2019-08-16T00:00:00"/>
    <n v="33"/>
    <x v="3"/>
    <n v="30"/>
    <x v="0"/>
    <x v="1"/>
    <s v="3"/>
    <x v="1"/>
    <s v="6"/>
    <x v="0"/>
    <s v="26"/>
    <s v="1"/>
    <s v="No"/>
    <s v="9"/>
    <x v="2"/>
    <x v="0"/>
    <x v="0"/>
    <s v="No sabe - No Responde"/>
    <s v="1"/>
    <x v="1"/>
  </r>
  <r>
    <n v="846"/>
    <n v="2016"/>
    <s v="291LM"/>
    <s v="1"/>
    <s v="HELLEN"/>
    <s v="NIKOLL"/>
    <s v="POLO"/>
    <s v="RUIZ"/>
    <n v="4"/>
    <s v="Registro civil/NUIP"/>
    <s v="1"/>
    <s v="1121419731"/>
    <s v="20/06/2014"/>
    <d v="2019-08-16T00:00:00"/>
    <n v="5"/>
    <x v="2"/>
    <n v="2"/>
    <x v="1"/>
    <x v="0"/>
    <s v="3"/>
    <x v="1"/>
    <s v="6"/>
    <x v="0"/>
    <s v="00"/>
    <m/>
    <s v="No"/>
    <s v="9"/>
    <x v="2"/>
    <x v="0"/>
    <x v="0"/>
    <s v="No sabe - No Responde"/>
    <s v="9"/>
    <x v="2"/>
  </r>
  <r>
    <n v="847"/>
    <n v="2016"/>
    <s v="291LM"/>
    <s v="1"/>
    <s v="DEISY"/>
    <s v="KATHERINE"/>
    <s v="GONZALEZ"/>
    <s v="RUIZ"/>
    <n v="3"/>
    <s v="Tarjeta de Identidad"/>
    <s v="1"/>
    <s v="1121417595"/>
    <s v="13/02/2007"/>
    <d v="2019-08-16T00:00:00"/>
    <n v="12"/>
    <x v="6"/>
    <n v="9"/>
    <x v="5"/>
    <x v="0"/>
    <s v="3"/>
    <x v="1"/>
    <s v="6"/>
    <x v="0"/>
    <s v="00"/>
    <m/>
    <s v="No"/>
    <s v="3"/>
    <x v="0"/>
    <x v="0"/>
    <x v="0"/>
    <s v="No sabe - No Responde"/>
    <s v="9"/>
    <x v="2"/>
  </r>
  <r>
    <n v="848"/>
    <n v="2016"/>
    <s v="291LM"/>
    <s v="1"/>
    <s v="STIVENS"/>
    <s v="JAFETH"/>
    <s v="POLO"/>
    <s v="RUIZ"/>
    <n v="3"/>
    <s v="Tarjeta de Identidad"/>
    <s v="1"/>
    <s v="1006737972"/>
    <s v="08/10/2003"/>
    <d v="2019-08-16T00:00:00"/>
    <n v="15"/>
    <x v="6"/>
    <n v="13"/>
    <x v="4"/>
    <x v="1"/>
    <s v="3"/>
    <x v="1"/>
    <s v="6"/>
    <x v="0"/>
    <s v="00"/>
    <m/>
    <s v="No"/>
    <s v="4"/>
    <x v="4"/>
    <x v="0"/>
    <x v="0"/>
    <s v="No sabe - No Responde"/>
    <s v="3"/>
    <x v="3"/>
  </r>
  <r>
    <n v="849"/>
    <n v="2016"/>
    <s v="291LM"/>
    <s v="1"/>
    <s v="ADRIANA"/>
    <m/>
    <s v="RUIZ"/>
    <s v="GARZON"/>
    <n v="1"/>
    <s v="Cédula de Ciudadanía"/>
    <s v="1"/>
    <s v="53911285"/>
    <s v="13/10/1984"/>
    <d v="2019-08-16T00:00:00"/>
    <n v="34"/>
    <x v="3"/>
    <n v="32"/>
    <x v="0"/>
    <x v="0"/>
    <s v="1"/>
    <x v="0"/>
    <s v="6"/>
    <x v="0"/>
    <s v="00"/>
    <m/>
    <s v="Si"/>
    <s v="5"/>
    <x v="3"/>
    <x v="0"/>
    <x v="0"/>
    <s v="No sabe - No Responde"/>
    <s v="1"/>
    <x v="1"/>
  </r>
  <r>
    <n v="850"/>
    <n v="2016"/>
    <s v="3AB1U"/>
    <s v="1"/>
    <s v="KEVIN"/>
    <s v="YERAY"/>
    <s v="SALAZAR"/>
    <s v="MELENDEZ"/>
    <n v="4"/>
    <s v="Registro civil/NUIP"/>
    <s v="1"/>
    <s v="1014885845"/>
    <s v="24/01/2014"/>
    <d v="2019-08-16T00:00:00"/>
    <n v="5"/>
    <x v="2"/>
    <n v="2"/>
    <x v="1"/>
    <x v="1"/>
    <s v="3"/>
    <x v="1"/>
    <s v="6"/>
    <x v="0"/>
    <s v="1"/>
    <m/>
    <s v="No"/>
    <s v="9"/>
    <x v="2"/>
    <x v="0"/>
    <x v="0"/>
    <s v="No sabe - No Responde"/>
    <s v="9"/>
    <x v="2"/>
  </r>
  <r>
    <n v="851"/>
    <n v="2016"/>
    <s v="3AB1U"/>
    <s v="1"/>
    <s v="SILVIA"/>
    <s v="PATRICIA"/>
    <s v="MELENDEZ"/>
    <s v="FIGUEROA"/>
    <n v="1"/>
    <s v="Cédula de Ciudadanía"/>
    <s v="1"/>
    <s v="1067888602"/>
    <s v="12/01/1989"/>
    <d v="2019-08-16T00:00:00"/>
    <n v="30"/>
    <x v="10"/>
    <n v="27"/>
    <x v="3"/>
    <x v="0"/>
    <s v="1"/>
    <x v="0"/>
    <s v="6"/>
    <x v="0"/>
    <s v="1"/>
    <m/>
    <s v="Si"/>
    <s v="4"/>
    <x v="4"/>
    <x v="0"/>
    <x v="0"/>
    <s v="Auxiliar cocina - 5121"/>
    <s v="1"/>
    <x v="1"/>
  </r>
  <r>
    <n v="852"/>
    <n v="2016"/>
    <s v="3BX09"/>
    <s v="1"/>
    <s v="YULEIDIS"/>
    <s v="PAOLA"/>
    <s v="RUIZ"/>
    <s v="OLIVEROS"/>
    <n v="4"/>
    <s v="Registro civil/NUIP"/>
    <s v="1"/>
    <s v="1072711473"/>
    <s v="12/01/2012"/>
    <d v="2019-08-16T00:00:00"/>
    <n v="7"/>
    <x v="12"/>
    <n v="4"/>
    <x v="1"/>
    <x v="0"/>
    <s v="3"/>
    <x v="1"/>
    <s v="6"/>
    <x v="0"/>
    <s v="3"/>
    <m/>
    <s v="No"/>
    <s v="2"/>
    <x v="5"/>
    <x v="0"/>
    <x v="0"/>
    <s v="No sabe - No Responde"/>
    <s v="9"/>
    <x v="2"/>
  </r>
  <r>
    <n v="853"/>
    <n v="2016"/>
    <s v="3BX09"/>
    <s v="1"/>
    <s v="MILEIDIS"/>
    <s v="JOHANA"/>
    <s v="OLIVEROS"/>
    <s v="REALES"/>
    <n v="1"/>
    <s v="Cédula de Ciudadanía"/>
    <s v="1"/>
    <s v="40878398"/>
    <s v="05/07/1981"/>
    <d v="2019-08-16T00:00:00"/>
    <n v="38"/>
    <x v="8"/>
    <n v="35"/>
    <x v="0"/>
    <x v="0"/>
    <s v="1"/>
    <x v="0"/>
    <s v="6"/>
    <x v="0"/>
    <s v="3"/>
    <m/>
    <s v="Si"/>
    <s v="3"/>
    <x v="0"/>
    <x v="0"/>
    <x v="0"/>
    <s v="Empleada servicio doméstico - 9210"/>
    <s v="1"/>
    <x v="1"/>
  </r>
  <r>
    <n v="854"/>
    <n v="2016"/>
    <s v="3BX09"/>
    <s v="1"/>
    <s v="JAN"/>
    <s v="CARLOS"/>
    <s v="RUIZ"/>
    <s v="OLIVEROS"/>
    <n v="3"/>
    <s v="Tarjeta de Identidad"/>
    <s v="1"/>
    <s v="1072711472"/>
    <s v="02/03/2008"/>
    <d v="2019-08-16T00:00:00"/>
    <n v="11"/>
    <x v="6"/>
    <n v="8"/>
    <x v="5"/>
    <x v="1"/>
    <s v="3"/>
    <x v="1"/>
    <s v="6"/>
    <x v="0"/>
    <s v="3"/>
    <m/>
    <s v="No"/>
    <s v="3"/>
    <x v="0"/>
    <x v="0"/>
    <x v="0"/>
    <s v="No sabe - No Responde"/>
    <s v="9"/>
    <x v="2"/>
  </r>
  <r>
    <n v="855"/>
    <n v="2016"/>
    <s v="3BX09"/>
    <s v="1"/>
    <s v="KARLA"/>
    <s v="MILENA"/>
    <s v="RUIZ"/>
    <s v="OLIVEROS"/>
    <n v="3"/>
    <s v="Tarjeta de Identidad"/>
    <s v="1"/>
    <s v="32725870"/>
    <s v="09/04/2002"/>
    <d v="2019-08-16T00:00:00"/>
    <n v="17"/>
    <x v="5"/>
    <n v="14"/>
    <x v="4"/>
    <x v="0"/>
    <s v="3"/>
    <x v="1"/>
    <s v="6"/>
    <x v="0"/>
    <s v="3"/>
    <m/>
    <s v="Si"/>
    <s v="4"/>
    <x v="4"/>
    <x v="0"/>
    <x v="0"/>
    <s v="No sabe - No Responde"/>
    <s v="3"/>
    <x v="3"/>
  </r>
  <r>
    <n v="856"/>
    <n v="2016"/>
    <s v="3BX09"/>
    <s v="1"/>
    <s v="ENUAR"/>
    <s v="JOSE"/>
    <s v="RUIZ"/>
    <s v="OLIVEROS"/>
    <n v="3"/>
    <s v="Tarjeta de Identidad"/>
    <s v="1"/>
    <s v="1072711471"/>
    <s v="10/10/2006"/>
    <d v="2019-08-16T00:00:00"/>
    <n v="12"/>
    <x v="6"/>
    <n v="10"/>
    <x v="5"/>
    <x v="1"/>
    <s v="3"/>
    <x v="1"/>
    <s v="6"/>
    <x v="0"/>
    <s v="3"/>
    <m/>
    <s v="No"/>
    <s v="3"/>
    <x v="0"/>
    <x v="0"/>
    <x v="0"/>
    <s v="No sabe - No Responde"/>
    <s v="3"/>
    <x v="3"/>
  </r>
  <r>
    <n v="857"/>
    <n v="2016"/>
    <s v="3BX09"/>
    <s v="1"/>
    <s v="JUAN"/>
    <s v="CARLOS"/>
    <s v="RUIZ"/>
    <s v="ATENCIA"/>
    <n v="1"/>
    <s v="Cédula de Ciudadanía"/>
    <s v="1"/>
    <s v="73429440"/>
    <s v="28/03/1978"/>
    <d v="2019-08-16T00:00:00"/>
    <n v="41"/>
    <x v="1"/>
    <n v="38"/>
    <x v="0"/>
    <x v="1"/>
    <s v="2"/>
    <x v="3"/>
    <s v="6"/>
    <x v="0"/>
    <s v="3"/>
    <m/>
    <s v="No"/>
    <s v="3"/>
    <x v="0"/>
    <x v="0"/>
    <x v="0"/>
    <s v="No sabe - No Responde"/>
    <s v="1"/>
    <x v="1"/>
  </r>
  <r>
    <n v="858"/>
    <n v="2016"/>
    <s v="3BX09"/>
    <s v="1"/>
    <s v="DELLYS"/>
    <s v="JOHANA"/>
    <s v="RUIZ"/>
    <s v="OLIVEROS"/>
    <n v="3"/>
    <s v="Tarjeta de Identidad"/>
    <s v="1"/>
    <s v="32725869"/>
    <s v="06/03/2000"/>
    <d v="2019-08-16T00:00:00"/>
    <n v="19"/>
    <x v="5"/>
    <n v="16"/>
    <x v="4"/>
    <x v="0"/>
    <s v="3"/>
    <x v="1"/>
    <s v="6"/>
    <x v="0"/>
    <s v="3"/>
    <m/>
    <s v="Si"/>
    <s v="4"/>
    <x v="4"/>
    <x v="0"/>
    <x v="0"/>
    <s v="No sabe - No Responde"/>
    <s v="3"/>
    <x v="3"/>
  </r>
  <r>
    <n v="859"/>
    <n v="2016"/>
    <s v="3U4D3"/>
    <s v="1"/>
    <s v="YOLANI"/>
    <m/>
    <s v="VERA"/>
    <s v="MENDOZA"/>
    <n v="1"/>
    <s v="Cédula de Ciudadanía"/>
    <s v="1"/>
    <s v="5992974"/>
    <s v="04/09/1970"/>
    <d v="2019-08-16T00:00:00"/>
    <n v="48"/>
    <x v="13"/>
    <n v="46"/>
    <x v="0"/>
    <x v="1"/>
    <s v="1"/>
    <x v="0"/>
    <s v="6"/>
    <x v="0"/>
    <s v="8"/>
    <m/>
    <s v="No"/>
    <s v="3"/>
    <x v="0"/>
    <x v="0"/>
    <x v="0"/>
    <s v="No sabe - No Responde"/>
    <s v="1"/>
    <x v="1"/>
  </r>
  <r>
    <n v="860"/>
    <n v="2016"/>
    <s v="3YTD3"/>
    <s v="1"/>
    <s v="NELCY"/>
    <s v="DEL CARMEN"/>
    <s v="ROCHA"/>
    <s v="TOVAR"/>
    <n v="1"/>
    <s v="Cédula de Ciudadanía"/>
    <s v="1"/>
    <s v="39011426"/>
    <s v="16/06/1961"/>
    <d v="2019-08-16T00:00:00"/>
    <n v="58"/>
    <x v="14"/>
    <n v="55"/>
    <x v="0"/>
    <x v="0"/>
    <s v="2"/>
    <x v="3"/>
    <s v="6"/>
    <x v="0"/>
    <s v="10"/>
    <m/>
    <s v="No"/>
    <s v="3"/>
    <x v="0"/>
    <x v="0"/>
    <x v="0"/>
    <s v="No sabe - No Responde"/>
    <s v="4"/>
    <x v="0"/>
  </r>
  <r>
    <n v="861"/>
    <n v="2016"/>
    <s v="3YTD3"/>
    <s v="1"/>
    <s v="TOMAS"/>
    <s v="ALFONSO"/>
    <s v="QUIROZ"/>
    <s v="ROCHA"/>
    <n v="1"/>
    <s v="Cédula de Ciudadanía"/>
    <s v="1"/>
    <s v="1129567705"/>
    <s v="02/04/1986"/>
    <d v="2019-08-16T00:00:00"/>
    <n v="33"/>
    <x v="3"/>
    <n v="30"/>
    <x v="0"/>
    <x v="1"/>
    <s v="3"/>
    <x v="1"/>
    <s v="6"/>
    <x v="0"/>
    <s v="10"/>
    <m/>
    <s v="No"/>
    <s v="4"/>
    <x v="4"/>
    <x v="0"/>
    <x v="0"/>
    <s v="No sabe - No Responde"/>
    <s v="2"/>
    <x v="4"/>
  </r>
  <r>
    <n v="862"/>
    <n v="2016"/>
    <s v="3YTD3"/>
    <s v="1"/>
    <s v="TOMAS"/>
    <m/>
    <s v="QUIROZ"/>
    <s v="PEDRAZA"/>
    <n v="1"/>
    <s v="Cédula de Ciudadanía"/>
    <s v="1"/>
    <s v="12580638"/>
    <s v="28/12/1957"/>
    <d v="2019-08-16T00:00:00"/>
    <n v="61"/>
    <x v="0"/>
    <n v="58"/>
    <x v="0"/>
    <x v="1"/>
    <s v="1"/>
    <x v="0"/>
    <s v="6"/>
    <x v="0"/>
    <s v="10"/>
    <m/>
    <s v="No"/>
    <s v="3"/>
    <x v="0"/>
    <x v="0"/>
    <x v="0"/>
    <s v="No sabe - No Responde"/>
    <s v="4"/>
    <x v="0"/>
  </r>
  <r>
    <n v="863"/>
    <n v="2016"/>
    <s v="3YTD3"/>
    <s v="1"/>
    <s v="LISETH"/>
    <s v="DEL CARMEN"/>
    <s v="QUIROZ"/>
    <s v="ROCHA"/>
    <n v="1"/>
    <s v="Cédula de Ciudadanía"/>
    <s v="1"/>
    <s v="1140866577"/>
    <s v="01/07/1991"/>
    <d v="2019-08-16T00:00:00"/>
    <n v="28"/>
    <x v="10"/>
    <n v="25"/>
    <x v="3"/>
    <x v="0"/>
    <s v="3"/>
    <x v="1"/>
    <s v="6"/>
    <x v="0"/>
    <s v="10"/>
    <m/>
    <s v="Si"/>
    <s v="5"/>
    <x v="3"/>
    <x v="0"/>
    <x v="0"/>
    <s v="Vendedor almacén - 5320"/>
    <s v="1"/>
    <x v="1"/>
  </r>
  <r>
    <n v="864"/>
    <n v="2016"/>
    <s v="3YTD3"/>
    <s v="1"/>
    <s v="THOMAS"/>
    <s v="ELIAS"/>
    <s v="LOPEZ"/>
    <s v="QUIROZ"/>
    <n v="4"/>
    <s v="Registro civil/NUIP"/>
    <s v="1"/>
    <s v="1072716659"/>
    <s v="08/01/2016"/>
    <d v="2019-08-16T00:00:00"/>
    <n v="3"/>
    <x v="2"/>
    <n v="0"/>
    <x v="1"/>
    <x v="1"/>
    <s v="4"/>
    <x v="6"/>
    <s v="6"/>
    <x v="0"/>
    <s v="0"/>
    <m/>
    <s v="No"/>
    <s v="9"/>
    <x v="2"/>
    <x v="0"/>
    <x v="0"/>
    <s v="No sabe - No Responde"/>
    <s v="9"/>
    <x v="2"/>
  </r>
  <r>
    <n v="865"/>
    <n v="2016"/>
    <s v="3YTD3"/>
    <s v="1"/>
    <s v="LEIDY"/>
    <s v="JOHANY"/>
    <s v="QUIROZ"/>
    <s v="ROCHA"/>
    <n v="1"/>
    <s v="Cédula de Ciudadanía"/>
    <s v="1"/>
    <s v="22734957"/>
    <s v="24/04/1982"/>
    <d v="2019-08-16T00:00:00"/>
    <n v="37"/>
    <x v="8"/>
    <n v="34"/>
    <x v="0"/>
    <x v="0"/>
    <s v="3"/>
    <x v="1"/>
    <s v="6"/>
    <x v="0"/>
    <s v="10"/>
    <m/>
    <s v="Si"/>
    <s v="5"/>
    <x v="3"/>
    <x v="0"/>
    <x v="0"/>
    <s v="Operador máquina empacadora productos farmacéuticos - 8221"/>
    <s v="1"/>
    <x v="1"/>
  </r>
  <r>
    <n v="866"/>
    <n v="2016"/>
    <s v="3YTD3"/>
    <s v="1"/>
    <s v="LAURA"/>
    <s v="NICOLE"/>
    <s v="LOPEZ"/>
    <s v="QUIROZ"/>
    <n v="4"/>
    <s v="Registro civil/NUIP"/>
    <s v="1"/>
    <s v="1072665547"/>
    <s v="07/07/2010"/>
    <d v="2019-08-16T00:00:00"/>
    <n v="9"/>
    <x v="12"/>
    <n v="6"/>
    <x v="5"/>
    <x v="0"/>
    <s v="4"/>
    <x v="6"/>
    <s v="6"/>
    <x v="0"/>
    <s v="6"/>
    <m/>
    <s v="No"/>
    <s v="1"/>
    <x v="1"/>
    <x v="0"/>
    <x v="0"/>
    <s v="No sabe - No Responde"/>
    <s v="9"/>
    <x v="2"/>
  </r>
  <r>
    <n v="867"/>
    <n v="2016"/>
    <s v="3Z9VT"/>
    <s v="1"/>
    <s v="LEIDIS"/>
    <s v="JOHANA"/>
    <s v="CANTERO"/>
    <s v="CHAVES"/>
    <n v="1"/>
    <s v="Cédula de Ciudadanía"/>
    <s v="1"/>
    <s v="1045497020"/>
    <s v="06/11/1996"/>
    <d v="2019-08-16T00:00:00"/>
    <n v="22"/>
    <x v="7"/>
    <n v="20"/>
    <x v="3"/>
    <x v="0"/>
    <s v="1"/>
    <x v="0"/>
    <s v="6"/>
    <x v="0"/>
    <s v="1"/>
    <m/>
    <s v="No"/>
    <s v="5"/>
    <x v="3"/>
    <x v="0"/>
    <x v="0"/>
    <s v="No sabe - No Responde"/>
    <s v="3"/>
    <x v="3"/>
  </r>
  <r>
    <n v="868"/>
    <n v="2016"/>
    <s v="3Z9VT"/>
    <s v="2"/>
    <s v="EDILSON"/>
    <m/>
    <s v="GARCIA"/>
    <s v="MIRANDA"/>
    <n v="1"/>
    <s v="Cédula de Ciudadanía"/>
    <s v="1"/>
    <s v="1112629255"/>
    <s v="09/12/1995"/>
    <d v="2019-08-16T00:00:00"/>
    <n v="23"/>
    <x v="7"/>
    <n v="20"/>
    <x v="3"/>
    <x v="1"/>
    <s v="2"/>
    <x v="3"/>
    <s v="6"/>
    <x v="0"/>
    <s v="2"/>
    <s v="2"/>
    <s v="No"/>
    <s v="9"/>
    <x v="2"/>
    <x v="0"/>
    <x v="0"/>
    <s v="No sabe - No Responde"/>
    <s v="1"/>
    <x v="1"/>
  </r>
  <r>
    <n v="869"/>
    <n v="2016"/>
    <s v="3784I"/>
    <s v="1"/>
    <s v="LUZ"/>
    <s v="KARIME"/>
    <s v="GUZMAN"/>
    <s v="ROJAS"/>
    <n v="1"/>
    <s v="Cédula de Ciudadanía"/>
    <s v="1"/>
    <s v="37395148"/>
    <s v="23/07/1983"/>
    <d v="2019-08-16T00:00:00"/>
    <n v="36"/>
    <x v="8"/>
    <n v="33"/>
    <x v="0"/>
    <x v="0"/>
    <s v="1"/>
    <x v="0"/>
    <s v="6"/>
    <x v="0"/>
    <s v="00"/>
    <m/>
    <s v="Si"/>
    <s v="9"/>
    <x v="2"/>
    <x v="0"/>
    <x v="0"/>
    <s v="Operario agrícola floricultura - 6113"/>
    <s v="1"/>
    <x v="1"/>
  </r>
  <r>
    <n v="870"/>
    <n v="2016"/>
    <s v="3784I"/>
    <s v="1"/>
    <s v="LISBETH"/>
    <s v="ALEJANDRA"/>
    <s v="CAICEDO"/>
    <s v="GUZMAN"/>
    <n v="3"/>
    <s v="Tarjeta de Identidad"/>
    <s v="1"/>
    <s v="1003661104"/>
    <s v="16/12/2002"/>
    <d v="2019-08-16T00:00:00"/>
    <n v="16"/>
    <x v="5"/>
    <n v="13"/>
    <x v="4"/>
    <x v="0"/>
    <s v="3"/>
    <x v="1"/>
    <s v="6"/>
    <x v="0"/>
    <s v="00"/>
    <m/>
    <s v="No"/>
    <s v="4"/>
    <x v="4"/>
    <x v="0"/>
    <x v="0"/>
    <s v="No sabe - No Responde"/>
    <s v="3"/>
    <x v="3"/>
  </r>
  <r>
    <n v="871"/>
    <n v="2016"/>
    <s v="3784I"/>
    <s v="1"/>
    <s v="LESLY"/>
    <s v="JOHANA"/>
    <s v="CAICEDO"/>
    <s v="GUZMAN"/>
    <n v="3"/>
    <s v="Tarjeta de Identidad"/>
    <s v="1"/>
    <s v="1007781837"/>
    <s v="29/03/2001"/>
    <d v="2019-08-16T00:00:00"/>
    <n v="18"/>
    <x v="5"/>
    <n v="15"/>
    <x v="4"/>
    <x v="0"/>
    <s v="3"/>
    <x v="1"/>
    <s v="6"/>
    <x v="0"/>
    <s v="00"/>
    <m/>
    <s v="Si"/>
    <s v="4"/>
    <x v="4"/>
    <x v="0"/>
    <x v="0"/>
    <s v="No sabe - No Responde"/>
    <s v="3"/>
    <x v="3"/>
  </r>
  <r>
    <n v="872"/>
    <n v="2016"/>
    <s v="3784I"/>
    <s v="1"/>
    <s v="JHON"/>
    <s v="JAIME"/>
    <s v="CAICEDO"/>
    <s v="ESTEBAN"/>
    <n v="1"/>
    <s v="Cédula de Ciudadanía"/>
    <s v="1"/>
    <s v="11202740"/>
    <s v="08/10/1979"/>
    <d v="2019-08-16T00:00:00"/>
    <n v="39"/>
    <x v="8"/>
    <n v="37"/>
    <x v="0"/>
    <x v="1"/>
    <s v="5"/>
    <x v="5"/>
    <s v="6"/>
    <x v="0"/>
    <s v="00"/>
    <m/>
    <s v="No"/>
    <s v="9"/>
    <x v="2"/>
    <x v="0"/>
    <x v="0"/>
    <s v="No sabe - No Responde"/>
    <s v="2"/>
    <x v="4"/>
  </r>
  <r>
    <n v="873"/>
    <n v="2016"/>
    <s v="3784I"/>
    <s v="1"/>
    <s v="LISETH"/>
    <s v="FERNANDA"/>
    <s v="CAICEDO"/>
    <s v="GUZMAN"/>
    <n v="3"/>
    <s v="Tarjeta de Identidad"/>
    <s v="1"/>
    <s v="1003661636"/>
    <s v="18/06/1999"/>
    <d v="2019-08-16T00:00:00"/>
    <n v="20"/>
    <x v="5"/>
    <n v="17"/>
    <x v="4"/>
    <x v="0"/>
    <s v="3"/>
    <x v="1"/>
    <s v="6"/>
    <x v="0"/>
    <s v="00"/>
    <m/>
    <s v="Si"/>
    <s v="5"/>
    <x v="3"/>
    <x v="0"/>
    <x v="0"/>
    <s v="No sabe - No Responde"/>
    <s v="3"/>
    <x v="3"/>
  </r>
  <r>
    <n v="874"/>
    <n v="2016"/>
    <s v="4CWV8"/>
    <s v="1"/>
    <s v="YONEIDIS"/>
    <m/>
    <s v="QUINTERO"/>
    <s v="NUÑEZ"/>
    <n v="1"/>
    <s v="Cédula de Ciudadanía"/>
    <s v="1"/>
    <s v="36573458"/>
    <s v="28/12/1981"/>
    <d v="2019-08-16T00:00:00"/>
    <n v="37"/>
    <x v="8"/>
    <n v="34"/>
    <x v="0"/>
    <x v="0"/>
    <s v="1"/>
    <x v="0"/>
    <s v="6"/>
    <x v="0"/>
    <s v="13"/>
    <m/>
    <s v="Si"/>
    <s v="3"/>
    <x v="0"/>
    <x v="0"/>
    <x v="0"/>
    <s v="No sabe - No Responde"/>
    <s v="4"/>
    <x v="0"/>
  </r>
  <r>
    <n v="875"/>
    <n v="2016"/>
    <s v="4CWV8"/>
    <s v="1"/>
    <s v="DEILIS"/>
    <s v="YULIETH"/>
    <s v="BARBOSA"/>
    <s v="QUINTERO"/>
    <n v="3"/>
    <s v="Tarjeta de Identidad"/>
    <s v="1"/>
    <s v="1003122531"/>
    <s v="11/04/2000"/>
    <d v="2019-08-16T00:00:00"/>
    <n v="19"/>
    <x v="5"/>
    <n v="16"/>
    <x v="4"/>
    <x v="0"/>
    <s v="3"/>
    <x v="1"/>
    <s v="6"/>
    <x v="0"/>
    <s v="13"/>
    <m/>
    <s v="Si"/>
    <s v="5"/>
    <x v="3"/>
    <x v="0"/>
    <x v="0"/>
    <s v="No sabe - No Responde"/>
    <s v="3"/>
    <x v="3"/>
  </r>
  <r>
    <n v="876"/>
    <n v="2016"/>
    <s v="4CWV8"/>
    <s v="1"/>
    <s v="KAREN"/>
    <s v="YAIRETH"/>
    <s v="GOMEZ"/>
    <s v="QUINTERO"/>
    <n v="3"/>
    <s v="Tarjeta de Identidad"/>
    <s v="1"/>
    <s v="1072659925"/>
    <s v="18/03/2009"/>
    <d v="2019-08-16T00:00:00"/>
    <n v="10"/>
    <x v="12"/>
    <n v="7"/>
    <x v="5"/>
    <x v="0"/>
    <s v="3"/>
    <x v="1"/>
    <s v="6"/>
    <x v="0"/>
    <s v="7"/>
    <m/>
    <s v="No"/>
    <s v="3"/>
    <x v="0"/>
    <x v="0"/>
    <x v="0"/>
    <s v="No sabe - No Responde"/>
    <s v="9"/>
    <x v="2"/>
  </r>
  <r>
    <n v="877"/>
    <n v="2016"/>
    <s v="4CWV8"/>
    <s v="1"/>
    <s v="YENIFER"/>
    <s v="YERALDY"/>
    <s v="GOMEZ"/>
    <s v="QUINTERO"/>
    <n v="3"/>
    <s v="Tarjeta de Identidad"/>
    <s v="1"/>
    <s v="1073482084"/>
    <s v="17/07/2006"/>
    <d v="2019-08-16T00:00:00"/>
    <n v="13"/>
    <x v="6"/>
    <n v="10"/>
    <x v="5"/>
    <x v="0"/>
    <s v="3"/>
    <x v="1"/>
    <s v="6"/>
    <x v="0"/>
    <s v="10"/>
    <m/>
    <s v="No"/>
    <s v="3"/>
    <x v="0"/>
    <x v="0"/>
    <x v="0"/>
    <s v="No sabe - No Responde"/>
    <s v="3"/>
    <x v="3"/>
  </r>
  <r>
    <n v="878"/>
    <n v="2016"/>
    <s v="4CWV8"/>
    <s v="1"/>
    <s v="YEIDIS"/>
    <s v="LISBETH"/>
    <s v="QUINTERO"/>
    <s v="NUÑEZ"/>
    <n v="3"/>
    <s v="Tarjeta de Identidad"/>
    <s v="1"/>
    <s v="1003123313"/>
    <s v="12/04/2002"/>
    <d v="2019-08-16T00:00:00"/>
    <n v="17"/>
    <x v="5"/>
    <n v="14"/>
    <x v="4"/>
    <x v="0"/>
    <s v="3"/>
    <x v="1"/>
    <s v="6"/>
    <x v="0"/>
    <s v="13"/>
    <m/>
    <s v="Si"/>
    <s v="4"/>
    <x v="4"/>
    <x v="0"/>
    <x v="0"/>
    <s v="No sabe - No Responde"/>
    <s v="3"/>
    <x v="3"/>
  </r>
  <r>
    <n v="879"/>
    <n v="2016"/>
    <s v="4EI36"/>
    <s v="2"/>
    <s v="ERICA"/>
    <s v="GISELLE"/>
    <s v="VELANDIA"/>
    <s v="PIÑEROS"/>
    <n v="1"/>
    <s v="Cédula de Ciudadanía"/>
    <s v="1"/>
    <s v="1072706992"/>
    <s v="25/08/1995"/>
    <d v="2019-08-16T00:00:00"/>
    <n v="23"/>
    <x v="7"/>
    <n v="21"/>
    <x v="3"/>
    <x v="0"/>
    <s v="3"/>
    <x v="1"/>
    <s v="6"/>
    <x v="0"/>
    <s v="21"/>
    <s v="2"/>
    <s v="No"/>
    <s v="9"/>
    <x v="2"/>
    <x v="0"/>
    <x v="0"/>
    <s v="No sabe - No Responde"/>
    <s v="1"/>
    <x v="1"/>
  </r>
  <r>
    <n v="880"/>
    <n v="2016"/>
    <s v="4EI36"/>
    <s v="2"/>
    <s v="ALEXANDRA"/>
    <m/>
    <s v="VELANDIA"/>
    <s v="PIÑEROS"/>
    <n v="3"/>
    <s v="Tarjeta de Identidad"/>
    <s v="1"/>
    <s v="1007694739"/>
    <s v="12/06/2000"/>
    <d v="2019-08-16T00:00:00"/>
    <n v="19"/>
    <x v="5"/>
    <n v="16"/>
    <x v="4"/>
    <x v="0"/>
    <s v="3"/>
    <x v="1"/>
    <s v="6"/>
    <x v="0"/>
    <s v="16"/>
    <s v="2"/>
    <s v="No"/>
    <s v="9"/>
    <x v="2"/>
    <x v="0"/>
    <x v="0"/>
    <s v="No sabe - No Responde"/>
    <s v="3"/>
    <x v="3"/>
  </r>
  <r>
    <n v="881"/>
    <n v="2016"/>
    <s v="4EI36"/>
    <s v="2"/>
    <s v="LAURA"/>
    <s v="DANIELA"/>
    <s v="VELANDIA"/>
    <s v="PIÑEROS"/>
    <n v="1"/>
    <s v="Cédula de Ciudadanía"/>
    <s v="1"/>
    <s v="1072716822"/>
    <s v="07/02/1998"/>
    <d v="2019-08-16T00:00:00"/>
    <n v="21"/>
    <x v="7"/>
    <n v="18"/>
    <x v="3"/>
    <x v="0"/>
    <s v="3"/>
    <x v="1"/>
    <s v="6"/>
    <x v="0"/>
    <s v="18"/>
    <s v="2"/>
    <s v="No"/>
    <s v="9"/>
    <x v="2"/>
    <x v="0"/>
    <x v="0"/>
    <s v="No sabe - No Responde"/>
    <s v="3"/>
    <x v="3"/>
  </r>
  <r>
    <n v="882"/>
    <n v="2016"/>
    <s v="4EI36"/>
    <s v="2"/>
    <s v="JOSE"/>
    <s v="DE JESUS"/>
    <s v="VELANDIA"/>
    <s v="BAEZ"/>
    <n v="1"/>
    <s v="Cédula de Ciudadanía"/>
    <s v="1"/>
    <s v="3058520"/>
    <s v="06/11/1962"/>
    <d v="2019-08-16T00:00:00"/>
    <n v="56"/>
    <x v="14"/>
    <n v="54"/>
    <x v="0"/>
    <x v="1"/>
    <s v="2"/>
    <x v="3"/>
    <s v="6"/>
    <x v="0"/>
    <s v="25"/>
    <s v="2"/>
    <s v="No"/>
    <s v="9"/>
    <x v="2"/>
    <x v="0"/>
    <x v="0"/>
    <s v="No sabe - No Responde"/>
    <s v="1"/>
    <x v="1"/>
  </r>
  <r>
    <n v="883"/>
    <n v="2016"/>
    <s v="4EI36"/>
    <s v="1"/>
    <s v="AIDE"/>
    <m/>
    <s v="PIÑEROS"/>
    <s v="CARRION"/>
    <n v="1"/>
    <s v="Cédula de Ciudadanía"/>
    <s v="1"/>
    <s v="35479317"/>
    <s v="26/10/1977"/>
    <d v="2019-08-16T00:00:00"/>
    <n v="41"/>
    <x v="1"/>
    <n v="39"/>
    <x v="0"/>
    <x v="0"/>
    <s v="1"/>
    <x v="0"/>
    <s v="6"/>
    <x v="0"/>
    <s v="25"/>
    <m/>
    <s v="Si"/>
    <s v="5"/>
    <x v="3"/>
    <x v="1"/>
    <x v="0"/>
    <s v="No sabe - No Responde"/>
    <s v="4"/>
    <x v="0"/>
  </r>
  <r>
    <n v="884"/>
    <n v="2016"/>
    <s v="4H34G"/>
    <s v="1"/>
    <s v="CONSUELO"/>
    <m/>
    <s v="JIMENEZ"/>
    <s v="JIMENEZ"/>
    <n v="1"/>
    <s v="Cédula de Ciudadanía"/>
    <s v="1"/>
    <s v="52257472"/>
    <s v="24/01/1972"/>
    <d v="2019-08-16T00:00:00"/>
    <n v="47"/>
    <x v="13"/>
    <n v="44"/>
    <x v="0"/>
    <x v="0"/>
    <s v="1"/>
    <x v="0"/>
    <s v="6"/>
    <x v="0"/>
    <s v="13"/>
    <m/>
    <s v="Si"/>
    <s v="9"/>
    <x v="2"/>
    <x v="0"/>
    <x v="0"/>
    <s v="Animador recreación y deporte - 3474"/>
    <s v="1"/>
    <x v="1"/>
  </r>
  <r>
    <n v="885"/>
    <n v="2016"/>
    <s v="4H34G"/>
    <s v="1"/>
    <s v="ROBERTO"/>
    <s v="CARLOS"/>
    <s v="AVILA"/>
    <s v="JIMENEZ"/>
    <n v="3"/>
    <s v="Tarjeta de Identidad"/>
    <s v="1"/>
    <s v="1072644756"/>
    <s v="09/04/2003"/>
    <d v="2019-08-16T00:00:00"/>
    <n v="16"/>
    <x v="5"/>
    <n v="13"/>
    <x v="4"/>
    <x v="1"/>
    <s v="3"/>
    <x v="1"/>
    <s v="6"/>
    <x v="0"/>
    <s v="13"/>
    <m/>
    <s v="No"/>
    <s v="4"/>
    <x v="4"/>
    <x v="0"/>
    <x v="0"/>
    <s v="No sabe - No Responde"/>
    <s v="3"/>
    <x v="3"/>
  </r>
  <r>
    <n v="886"/>
    <n v="2016"/>
    <s v="4H34G"/>
    <s v="1"/>
    <s v="DAYANA"/>
    <s v="MICHEL"/>
    <s v="AVILA"/>
    <s v="JIMENEZ"/>
    <n v="3"/>
    <s v="Tarjeta de Identidad"/>
    <s v="1"/>
    <s v="1003659746"/>
    <s v="29/01/2002"/>
    <d v="2019-08-16T00:00:00"/>
    <n v="17"/>
    <x v="5"/>
    <n v="14"/>
    <x v="4"/>
    <x v="0"/>
    <s v="3"/>
    <x v="1"/>
    <s v="6"/>
    <x v="0"/>
    <s v="13"/>
    <m/>
    <s v="Si"/>
    <s v="4"/>
    <x v="4"/>
    <x v="1"/>
    <x v="3"/>
    <s v="No sabe - No Responde"/>
    <s v="3"/>
    <x v="3"/>
  </r>
  <r>
    <n v="887"/>
    <n v="2016"/>
    <s v="4MHYY"/>
    <s v="1"/>
    <s v="RUBELL"/>
    <s v="ANGEL"/>
    <s v="QUINTERO"/>
    <s v="NOGOA"/>
    <n v="1"/>
    <s v="Cédula de Ciudadanía"/>
    <s v="1"/>
    <s v="12523435"/>
    <s v="07/11/1977"/>
    <d v="2019-08-16T00:00:00"/>
    <n v="41"/>
    <x v="1"/>
    <n v="39"/>
    <x v="0"/>
    <x v="1"/>
    <s v="1"/>
    <x v="0"/>
    <s v="6"/>
    <x v="0"/>
    <s v="9"/>
    <m/>
    <s v="No"/>
    <s v="1"/>
    <x v="1"/>
    <x v="0"/>
    <x v="0"/>
    <s v="Ayudante construcción - 9313"/>
    <s v="2"/>
    <x v="4"/>
  </r>
  <r>
    <n v="888"/>
    <n v="2016"/>
    <s v="4MHYY"/>
    <s v="1"/>
    <s v="YESID"/>
    <m/>
    <s v="QUINTERO"/>
    <s v="RODRIGUEZ"/>
    <n v="3"/>
    <s v="Tarjeta de Identidad"/>
    <s v="1"/>
    <s v="1070916887"/>
    <s v="12/08/2002"/>
    <d v="2019-08-16T00:00:00"/>
    <n v="17"/>
    <x v="5"/>
    <n v="14"/>
    <x v="4"/>
    <x v="1"/>
    <s v="3"/>
    <x v="1"/>
    <s v="6"/>
    <x v="0"/>
    <s v="9"/>
    <m/>
    <s v="No"/>
    <s v="4"/>
    <x v="4"/>
    <x v="0"/>
    <x v="0"/>
    <s v="No sabe - No Responde"/>
    <s v="3"/>
    <x v="3"/>
  </r>
  <r>
    <n v="889"/>
    <n v="2016"/>
    <s v="4MHYY"/>
    <s v="1"/>
    <s v="DARGUIN"/>
    <m/>
    <s v="QUINTERO"/>
    <s v="RODRIGUEZ"/>
    <n v="3"/>
    <s v="Tarjeta de Identidad"/>
    <s v="1"/>
    <s v="1072654088"/>
    <s v="26/09/2007"/>
    <d v="2019-08-16T00:00:00"/>
    <n v="11"/>
    <x v="6"/>
    <n v="9"/>
    <x v="5"/>
    <x v="1"/>
    <s v="3"/>
    <x v="1"/>
    <s v="6"/>
    <x v="0"/>
    <s v="9"/>
    <m/>
    <s v="No"/>
    <s v="3"/>
    <x v="0"/>
    <x v="0"/>
    <x v="0"/>
    <s v="No sabe - No Responde"/>
    <s v="9"/>
    <x v="2"/>
  </r>
  <r>
    <n v="890"/>
    <n v="2016"/>
    <s v="4MHYY"/>
    <s v="1"/>
    <s v="FABIOLA"/>
    <s v="CONSUELO"/>
    <s v="RODRIGUEZ"/>
    <s v="DIAZ"/>
    <n v="1"/>
    <s v="Cédula de Ciudadanía"/>
    <s v="1"/>
    <s v="1003124032"/>
    <s v="03/01/1986"/>
    <d v="2019-08-16T00:00:00"/>
    <n v="33"/>
    <x v="3"/>
    <n v="30"/>
    <x v="0"/>
    <x v="0"/>
    <s v="2"/>
    <x v="3"/>
    <s v="6"/>
    <x v="0"/>
    <s v="9"/>
    <m/>
    <s v="Si"/>
    <s v="1"/>
    <x v="1"/>
    <x v="0"/>
    <x v="0"/>
    <s v="No sabe - No Responde"/>
    <s v="4"/>
    <x v="0"/>
  </r>
  <r>
    <n v="891"/>
    <n v="2016"/>
    <s v="4MHYY"/>
    <s v="1"/>
    <s v="YIMMY"/>
    <m/>
    <s v="QUINTERO"/>
    <s v="RODRIGUEZ"/>
    <n v="3"/>
    <s v="Tarjeta de Identidad"/>
    <s v="1"/>
    <s v="1070916888"/>
    <s v="04/01/2004"/>
    <d v="2019-08-16T00:00:00"/>
    <n v="15"/>
    <x v="6"/>
    <n v="12"/>
    <x v="4"/>
    <x v="1"/>
    <s v="3"/>
    <x v="1"/>
    <s v="6"/>
    <x v="0"/>
    <s v="9"/>
    <m/>
    <s v="No"/>
    <s v="4"/>
    <x v="4"/>
    <x v="0"/>
    <x v="0"/>
    <s v="No sabe - No Responde"/>
    <s v="3"/>
    <x v="3"/>
  </r>
  <r>
    <n v="892"/>
    <n v="2016"/>
    <s v="4MHYY"/>
    <s v="1"/>
    <s v="NATALIA"/>
    <m/>
    <s v="QUINTERO"/>
    <s v="RODRIGUEZ"/>
    <n v="4"/>
    <s v="Registro civil/NUIP"/>
    <s v="1"/>
    <s v="1072667197"/>
    <s v="21/11/2010"/>
    <d v="2019-08-16T00:00:00"/>
    <n v="8"/>
    <x v="12"/>
    <n v="6"/>
    <x v="5"/>
    <x v="0"/>
    <s v="3"/>
    <x v="1"/>
    <s v="6"/>
    <x v="0"/>
    <s v="6"/>
    <m/>
    <s v="No"/>
    <s v="2"/>
    <x v="5"/>
    <x v="0"/>
    <x v="0"/>
    <s v="No sabe - No Responde"/>
    <s v="9"/>
    <x v="2"/>
  </r>
  <r>
    <n v="893"/>
    <n v="2016"/>
    <s v="4N7A8"/>
    <s v="1"/>
    <s v="YULY"/>
    <s v="MILENA"/>
    <s v="PAEZ"/>
    <s v="CASTELLANOS"/>
    <n v="1"/>
    <s v="Cédula de Ciudadanía"/>
    <s v="1"/>
    <s v="1120563675"/>
    <s v="14/07/1988"/>
    <d v="2019-08-16T00:00:00"/>
    <n v="31"/>
    <x v="3"/>
    <n v="28"/>
    <x v="3"/>
    <x v="0"/>
    <s v="1"/>
    <x v="0"/>
    <s v="6"/>
    <x v="0"/>
    <s v="5"/>
    <m/>
    <s v="Si"/>
    <s v="6"/>
    <x v="6"/>
    <x v="0"/>
    <x v="0"/>
    <s v="Fabricante velas cera parafina a mano - 7649"/>
    <s v="1"/>
    <x v="1"/>
  </r>
  <r>
    <n v="894"/>
    <n v="2016"/>
    <s v="4N7A8"/>
    <s v="1"/>
    <s v="NICOLLE"/>
    <s v="DENISSE"/>
    <s v="MENJURA"/>
    <s v="PAEZ"/>
    <n v="4"/>
    <s v="Registro civil/NUIP"/>
    <s v="1"/>
    <s v="1072708967"/>
    <s v="14/02/2014"/>
    <d v="2019-08-16T00:00:00"/>
    <n v="5"/>
    <x v="2"/>
    <n v="2"/>
    <x v="1"/>
    <x v="0"/>
    <s v="3"/>
    <x v="1"/>
    <s v="6"/>
    <x v="0"/>
    <s v="2"/>
    <m/>
    <s v="No"/>
    <s v="9"/>
    <x v="2"/>
    <x v="0"/>
    <x v="0"/>
    <s v="No sabe - No Responde"/>
    <s v="9"/>
    <x v="2"/>
  </r>
  <r>
    <n v="895"/>
    <n v="2016"/>
    <s v="4T877"/>
    <s v="1"/>
    <s v="ALVARO"/>
    <s v="RAFAEL"/>
    <s v="TERNERA"/>
    <s v="CAMARGO"/>
    <n v="1"/>
    <s v="Cédula de Ciudadanía"/>
    <s v="1"/>
    <s v="7597257"/>
    <s v="23/10/1974"/>
    <d v="2019-08-16T00:00:00"/>
    <n v="44"/>
    <x v="1"/>
    <n v="42"/>
    <x v="0"/>
    <x v="1"/>
    <s v="1"/>
    <x v="0"/>
    <s v="6"/>
    <x v="0"/>
    <s v="3"/>
    <m/>
    <s v="No"/>
    <s v="6"/>
    <x v="6"/>
    <x v="0"/>
    <x v="0"/>
    <s v="Vigilante - 9133"/>
    <s v="1"/>
    <x v="1"/>
  </r>
  <r>
    <n v="896"/>
    <n v="2016"/>
    <s v="4T877"/>
    <s v="1"/>
    <s v="ALDAIR"/>
    <s v="ANDRES"/>
    <s v="TERNERA"/>
    <s v="BELLO"/>
    <n v="3"/>
    <s v="Tarjeta de Identidad"/>
    <s v="1"/>
    <s v="99062409289"/>
    <s v="24/06/1999"/>
    <d v="2019-08-16T00:00:00"/>
    <n v="20"/>
    <x v="5"/>
    <n v="17"/>
    <x v="4"/>
    <x v="1"/>
    <s v="3"/>
    <x v="1"/>
    <s v="6"/>
    <x v="0"/>
    <s v="3"/>
    <m/>
    <s v="No"/>
    <s v="5"/>
    <x v="3"/>
    <x v="0"/>
    <x v="0"/>
    <s v="No sabe - No Responde"/>
    <s v="3"/>
    <x v="3"/>
  </r>
  <r>
    <n v="897"/>
    <n v="2016"/>
    <s v="4ZTQ7"/>
    <s v="1"/>
    <s v="ALBA"/>
    <s v="ROSA"/>
    <s v="GUERRERO"/>
    <s v="TORO"/>
    <n v="1"/>
    <s v="Cédula de Ciudadanía"/>
    <s v="1"/>
    <s v="20704804"/>
    <s v="05/05/1961"/>
    <d v="2019-08-16T00:00:00"/>
    <n v="58"/>
    <x v="14"/>
    <n v="55"/>
    <x v="0"/>
    <x v="0"/>
    <s v="1"/>
    <x v="0"/>
    <s v="6"/>
    <x v="0"/>
    <s v="22"/>
    <m/>
    <s v="No"/>
    <s v="5"/>
    <x v="3"/>
    <x v="0"/>
    <x v="0"/>
    <s v="No sabe - No Responde"/>
    <s v="4"/>
    <x v="0"/>
  </r>
  <r>
    <n v="898"/>
    <n v="2016"/>
    <s v="4ZTQ7"/>
    <s v="1"/>
    <s v="JEAN"/>
    <s v="PAUL"/>
    <s v="GUERRERO"/>
    <s v="TORO"/>
    <n v="1"/>
    <s v="Cédula de Ciudadanía"/>
    <s v="1"/>
    <s v="1072705720"/>
    <s v="24/04/1995"/>
    <d v="2019-08-16T00:00:00"/>
    <n v="24"/>
    <x v="7"/>
    <n v="21"/>
    <x v="3"/>
    <x v="1"/>
    <s v="3"/>
    <x v="1"/>
    <s v="6"/>
    <x v="0"/>
    <s v="21"/>
    <m/>
    <s v="No"/>
    <s v="5"/>
    <x v="3"/>
    <x v="0"/>
    <x v="0"/>
    <s v="Auxiliar autoservicio alimentos - 5122"/>
    <s v="1"/>
    <x v="1"/>
  </r>
  <r>
    <n v="899"/>
    <n v="2016"/>
    <s v="41H83"/>
    <s v="1"/>
    <s v="LAURA"/>
    <s v="CAROLINA"/>
    <s v="GAITAN"/>
    <s v="QUIGUA"/>
    <n v="4"/>
    <s v="Registro civil/NUIP"/>
    <s v="1"/>
    <s v="1072701889"/>
    <s v="16/02/2012"/>
    <d v="2019-08-16T00:00:00"/>
    <n v="7"/>
    <x v="12"/>
    <n v="4"/>
    <x v="1"/>
    <x v="0"/>
    <s v="3"/>
    <x v="1"/>
    <s v="6"/>
    <x v="0"/>
    <s v="4"/>
    <m/>
    <s v="No"/>
    <s v="2"/>
    <x v="5"/>
    <x v="0"/>
    <x v="0"/>
    <s v="No sabe - No Responde"/>
    <s v="9"/>
    <x v="2"/>
  </r>
  <r>
    <n v="900"/>
    <n v="2016"/>
    <s v="41H83"/>
    <s v="1"/>
    <s v="JONH"/>
    <s v="JAIRO"/>
    <s v="GAITAN"/>
    <s v="HURTADO"/>
    <n v="1"/>
    <s v="Cédula de Ciudadanía"/>
    <s v="1"/>
    <s v="12201416"/>
    <s v="07/11/1982"/>
    <d v="2019-08-16T00:00:00"/>
    <n v="36"/>
    <x v="8"/>
    <n v="34"/>
    <x v="0"/>
    <x v="1"/>
    <s v="1"/>
    <x v="0"/>
    <s v="6"/>
    <x v="0"/>
    <s v="7"/>
    <m/>
    <s v="No"/>
    <s v="3"/>
    <x v="0"/>
    <x v="0"/>
    <x v="0"/>
    <s v="Operario agrícola floricultura - 6113"/>
    <s v="1"/>
    <x v="1"/>
  </r>
  <r>
    <n v="901"/>
    <n v="2016"/>
    <s v="41H83"/>
    <s v="1"/>
    <s v="JONH"/>
    <s v="ALEJANDRO"/>
    <s v="GAITAN"/>
    <s v="QUIGUA"/>
    <n v="3"/>
    <s v="Tarjeta de Identidad"/>
    <s v="1"/>
    <s v="1116912136"/>
    <s v="31/01/2004"/>
    <d v="2019-08-16T00:00:00"/>
    <n v="15"/>
    <x v="6"/>
    <n v="12"/>
    <x v="4"/>
    <x v="1"/>
    <s v="3"/>
    <x v="1"/>
    <s v="6"/>
    <x v="0"/>
    <s v="7"/>
    <m/>
    <s v="No"/>
    <s v="4"/>
    <x v="4"/>
    <x v="0"/>
    <x v="0"/>
    <s v="No sabe - No Responde"/>
    <s v="3"/>
    <x v="3"/>
  </r>
  <r>
    <n v="902"/>
    <n v="2016"/>
    <s v="41H83"/>
    <s v="1"/>
    <s v="DIANA"/>
    <s v="MARCELA"/>
    <s v="QUIGUA"/>
    <s v="VARGAS"/>
    <n v="1"/>
    <s v="Cédula de Ciudadanía"/>
    <s v="1"/>
    <s v="1116915059"/>
    <s v="26/03/1988"/>
    <d v="2019-08-16T00:00:00"/>
    <n v="31"/>
    <x v="3"/>
    <n v="28"/>
    <x v="3"/>
    <x v="0"/>
    <s v="2"/>
    <x v="3"/>
    <s v="6"/>
    <x v="0"/>
    <s v="7"/>
    <m/>
    <s v="Si"/>
    <s v="4"/>
    <x v="4"/>
    <x v="0"/>
    <x v="0"/>
    <s v="Operario agrícola floricultura - 6113"/>
    <s v="1"/>
    <x v="1"/>
  </r>
  <r>
    <n v="903"/>
    <n v="2016"/>
    <s v="44311"/>
    <s v="1"/>
    <s v="JOSE"/>
    <s v="GILBERTO"/>
    <s v="PINZON"/>
    <s v="CORREDOR"/>
    <n v="1"/>
    <s v="Cédula de Ciudadanía"/>
    <s v="1"/>
    <s v="4172420"/>
    <s v="30/04/1954"/>
    <d v="2019-08-16T00:00:00"/>
    <n v="65"/>
    <x v="0"/>
    <n v="62"/>
    <x v="0"/>
    <x v="0"/>
    <s v="1"/>
    <x v="0"/>
    <s v="6"/>
    <x v="0"/>
    <s v="2"/>
    <m/>
    <s v="No"/>
    <s v="4"/>
    <x v="4"/>
    <x v="1"/>
    <x v="3"/>
    <s v="Agricultor cultivador - 1261"/>
    <s v="1"/>
    <x v="1"/>
  </r>
  <r>
    <n v="904"/>
    <n v="2016"/>
    <s v="46ISA"/>
    <s v="1"/>
    <s v="ANDRES"/>
    <s v="JULIAN"/>
    <s v="PACHECO"/>
    <s v="PALLARES"/>
    <n v="4"/>
    <s v="Registro civil/NUIP"/>
    <s v="1"/>
    <s v="1063563708"/>
    <s v="21/07/2012"/>
    <d v="2019-08-16T00:00:00"/>
    <n v="7"/>
    <x v="12"/>
    <n v="4"/>
    <x v="1"/>
    <x v="1"/>
    <s v="3"/>
    <x v="1"/>
    <s v="6"/>
    <x v="0"/>
    <s v="2"/>
    <m/>
    <s v="No"/>
    <s v="1"/>
    <x v="1"/>
    <x v="0"/>
    <x v="0"/>
    <s v="No sabe - No Responde"/>
    <s v="9"/>
    <x v="2"/>
  </r>
  <r>
    <n v="905"/>
    <n v="2016"/>
    <s v="46ISA"/>
    <s v="1"/>
    <s v="JUAN"/>
    <s v="ANDRES"/>
    <s v="PACHECO"/>
    <s v="VARGAS"/>
    <n v="1"/>
    <s v="Cédula de Ciudadanía"/>
    <s v="1"/>
    <s v="72329619"/>
    <s v="29/04/1985"/>
    <d v="2019-08-16T00:00:00"/>
    <n v="34"/>
    <x v="3"/>
    <n v="31"/>
    <x v="0"/>
    <x v="1"/>
    <s v="1"/>
    <x v="0"/>
    <s v="6"/>
    <x v="0"/>
    <s v="3"/>
    <m/>
    <s v="No"/>
    <s v="4"/>
    <x v="4"/>
    <x v="0"/>
    <x v="0"/>
    <s v="No sabe - No Responde"/>
    <s v="2"/>
    <x v="4"/>
  </r>
  <r>
    <n v="906"/>
    <n v="2016"/>
    <s v="46ISA"/>
    <s v="1"/>
    <s v="ORLEY"/>
    <s v="SAID"/>
    <s v="PACHECHO"/>
    <s v="PALLARES"/>
    <n v="4"/>
    <s v="Registro civil/NUIP"/>
    <s v="1"/>
    <s v="1048995339"/>
    <s v="09/11/2013"/>
    <d v="2019-08-16T00:00:00"/>
    <n v="5"/>
    <x v="2"/>
    <n v="3"/>
    <x v="1"/>
    <x v="1"/>
    <s v="3"/>
    <x v="1"/>
    <s v="6"/>
    <x v="0"/>
    <s v="3"/>
    <m/>
    <s v="No"/>
    <s v="2"/>
    <x v="5"/>
    <x v="0"/>
    <x v="0"/>
    <s v="No sabe - No Responde"/>
    <s v="9"/>
    <x v="2"/>
  </r>
  <r>
    <n v="907"/>
    <n v="2016"/>
    <s v="46ISA"/>
    <s v="2"/>
    <s v="ANA"/>
    <s v="ESTER"/>
    <s v="PALLARES"/>
    <s v="ESTRADA"/>
    <n v="1"/>
    <s v="Cédula de Ciudadanía"/>
    <s v="1"/>
    <s v="1048994446"/>
    <s v="02/12/1991"/>
    <d v="2019-08-16T00:00:00"/>
    <n v="27"/>
    <x v="10"/>
    <n v="24"/>
    <x v="3"/>
    <x v="0"/>
    <s v="1"/>
    <x v="0"/>
    <s v="6"/>
    <x v="0"/>
    <s v="3"/>
    <s v="1"/>
    <s v="No"/>
    <s v="9"/>
    <x v="2"/>
    <x v="0"/>
    <x v="0"/>
    <s v="No sabe - No Responde"/>
    <s v="4"/>
    <x v="0"/>
  </r>
  <r>
    <n v="908"/>
    <n v="2016"/>
    <s v="5H1UI"/>
    <s v="1"/>
    <s v="RAFAEL"/>
    <s v="ANTONIO"/>
    <s v="ORJUELA"/>
    <s v="SALGADO"/>
    <n v="1"/>
    <s v="Cédula de Ciudadanía"/>
    <s v="1"/>
    <s v="19297085"/>
    <s v="21/02/1956"/>
    <d v="2019-08-16T00:00:00"/>
    <n v="63"/>
    <x v="0"/>
    <n v="60"/>
    <x v="0"/>
    <x v="1"/>
    <s v="1"/>
    <x v="0"/>
    <s v="6"/>
    <x v="0"/>
    <s v="2"/>
    <m/>
    <s v="No"/>
    <s v="3"/>
    <x v="0"/>
    <x v="0"/>
    <x v="0"/>
    <s v="Operario preimpresión - 7523"/>
    <s v="1"/>
    <x v="1"/>
  </r>
  <r>
    <n v="909"/>
    <n v="2016"/>
    <s v="5H1UI"/>
    <s v="2"/>
    <s v="DANIEL"/>
    <s v="FELIPE"/>
    <s v="ORJUELA"/>
    <s v="RODRIGUEZ"/>
    <n v="3"/>
    <s v="Tarjeta de Identidad"/>
    <s v="1"/>
    <s v="1072648124"/>
    <s v="01/07/2006"/>
    <d v="2019-08-16T00:00:00"/>
    <n v="13"/>
    <x v="6"/>
    <n v="10"/>
    <x v="5"/>
    <x v="1"/>
    <s v="3"/>
    <x v="1"/>
    <s v="6"/>
    <x v="0"/>
    <s v="2"/>
    <s v="2"/>
    <s v="No"/>
    <s v="9"/>
    <x v="2"/>
    <x v="0"/>
    <x v="0"/>
    <s v="No sabe - No Responde"/>
    <s v="3"/>
    <x v="3"/>
  </r>
  <r>
    <n v="910"/>
    <n v="2016"/>
    <s v="5XX1P"/>
    <s v="1"/>
    <s v="MARIA"/>
    <s v="NUBIA"/>
    <s v="TORO"/>
    <s v="DE GUERRERO"/>
    <n v="1"/>
    <s v="Cédula de Ciudadanía"/>
    <s v="1"/>
    <s v="24524934"/>
    <s v="07/11/1937"/>
    <d v="2019-08-16T00:00:00"/>
    <n v="81"/>
    <x v="4"/>
    <n v="79"/>
    <x v="2"/>
    <x v="0"/>
    <s v="1"/>
    <x v="0"/>
    <s v="6"/>
    <x v="0"/>
    <s v="20"/>
    <m/>
    <s v="No"/>
    <s v="1"/>
    <x v="1"/>
    <x v="0"/>
    <x v="0"/>
    <s v="No sabe - No Responde"/>
    <s v="4"/>
    <x v="0"/>
  </r>
  <r>
    <n v="911"/>
    <n v="2016"/>
    <s v="5XX1P"/>
    <s v="1"/>
    <s v="MARIA"/>
    <s v="NIDIA"/>
    <s v="GUERRERO"/>
    <s v="TORO"/>
    <n v="1"/>
    <s v="Cédula de Ciudadanía"/>
    <s v="1"/>
    <s v="20704996"/>
    <s v="24/11/1963"/>
    <d v="2019-08-16T00:00:00"/>
    <n v="55"/>
    <x v="11"/>
    <n v="53"/>
    <x v="0"/>
    <x v="0"/>
    <s v="3"/>
    <x v="1"/>
    <s v="6"/>
    <x v="0"/>
    <s v="20"/>
    <m/>
    <s v="No"/>
    <s v="3"/>
    <x v="0"/>
    <x v="0"/>
    <x v="0"/>
    <s v="Operario agrícola floricultura - 6113"/>
    <s v="1"/>
    <x v="1"/>
  </r>
  <r>
    <n v="912"/>
    <n v="2016"/>
    <s v="5X72M"/>
    <s v="1"/>
    <s v="KEINER"/>
    <s v="ANDRES"/>
    <s v="ACUÑA"/>
    <s v="JEREZ"/>
    <n v="3"/>
    <s v="Tarjeta de Identidad"/>
    <s v="1"/>
    <s v="1072649903"/>
    <s v="03/11/2006"/>
    <d v="2019-08-16T00:00:00"/>
    <n v="12"/>
    <x v="6"/>
    <n v="10"/>
    <x v="5"/>
    <x v="1"/>
    <s v="3"/>
    <x v="1"/>
    <s v="6"/>
    <x v="0"/>
    <s v="10"/>
    <m/>
    <s v="No"/>
    <s v="3"/>
    <x v="0"/>
    <x v="0"/>
    <x v="0"/>
    <s v="No sabe - No Responde"/>
    <s v="3"/>
    <x v="3"/>
  </r>
  <r>
    <n v="913"/>
    <n v="2016"/>
    <s v="5X72M"/>
    <s v="1"/>
    <s v="JHONATAN"/>
    <s v="YESITH"/>
    <s v="ACUÑA"/>
    <s v="JEREZ"/>
    <n v="1"/>
    <s v="Cédula de Ciudadanía"/>
    <s v="1"/>
    <s v="1072670693"/>
    <s v="11/10/1998"/>
    <d v="2019-08-16T00:00:00"/>
    <n v="20"/>
    <x v="5"/>
    <n v="18"/>
    <x v="3"/>
    <x v="1"/>
    <s v="3"/>
    <x v="1"/>
    <s v="6"/>
    <x v="0"/>
    <s v="10"/>
    <m/>
    <s v="No"/>
    <s v="5"/>
    <x v="3"/>
    <x v="0"/>
    <x v="0"/>
    <s v="No sabe - No Responde"/>
    <s v="3"/>
    <x v="3"/>
  </r>
  <r>
    <n v="914"/>
    <n v="2016"/>
    <s v="5X72M"/>
    <s v="1"/>
    <s v="YILIS"/>
    <m/>
    <s v="JEREZ"/>
    <s v="RODRIGUEZ"/>
    <n v="1"/>
    <s v="Cédula de Ciudadanía"/>
    <s v="1"/>
    <s v="39100584"/>
    <s v="13/04/1984"/>
    <d v="2019-08-16T00:00:00"/>
    <n v="35"/>
    <x v="3"/>
    <n v="32"/>
    <x v="0"/>
    <x v="0"/>
    <s v="1"/>
    <x v="0"/>
    <s v="6"/>
    <x v="0"/>
    <s v="10"/>
    <m/>
    <s v="Si"/>
    <s v="4"/>
    <x v="4"/>
    <x v="0"/>
    <x v="0"/>
    <s v="Pintor construcción - 7232"/>
    <s v="1"/>
    <x v="1"/>
  </r>
  <r>
    <n v="915"/>
    <n v="2016"/>
    <s v="5X72M"/>
    <s v="1"/>
    <s v="ANGEL"/>
    <s v="ALFONSO"/>
    <s v="ACUÑA"/>
    <s v="TORRES"/>
    <n v="1"/>
    <s v="Cédula de Ciudadanía"/>
    <s v="1"/>
    <s v="85487128"/>
    <s v="07/03/1979"/>
    <d v="2019-08-16T00:00:00"/>
    <n v="40"/>
    <x v="8"/>
    <n v="37"/>
    <x v="0"/>
    <x v="1"/>
    <s v="2"/>
    <x v="3"/>
    <s v="6"/>
    <x v="0"/>
    <s v="10"/>
    <m/>
    <s v="No"/>
    <s v="3"/>
    <x v="0"/>
    <x v="0"/>
    <x v="0"/>
    <s v="Obrero construcción - 9313"/>
    <s v="1"/>
    <x v="1"/>
  </r>
  <r>
    <n v="916"/>
    <n v="2016"/>
    <s v="5X72M"/>
    <s v="1"/>
    <s v="LUIS"/>
    <s v="ANGEL"/>
    <s v="ACUÑA"/>
    <s v="JEREZ"/>
    <n v="3"/>
    <s v="Tarjeta de Identidad"/>
    <s v="1"/>
    <s v="1081946821"/>
    <s v="29/01/2000"/>
    <d v="2019-08-16T00:00:00"/>
    <n v="19"/>
    <x v="5"/>
    <n v="16"/>
    <x v="4"/>
    <x v="1"/>
    <s v="3"/>
    <x v="1"/>
    <s v="6"/>
    <x v="0"/>
    <s v="10"/>
    <m/>
    <s v="No"/>
    <s v="5"/>
    <x v="3"/>
    <x v="0"/>
    <x v="0"/>
    <s v="No sabe - No Responde"/>
    <s v="3"/>
    <x v="3"/>
  </r>
  <r>
    <n v="917"/>
    <n v="2016"/>
    <s v="5239J"/>
    <s v="1"/>
    <s v="ADRIANA"/>
    <s v="MARIA"/>
    <s v="TAFUR"/>
    <s v="PERDOMO"/>
    <n v="1"/>
    <s v="Cédula de Ciudadanía"/>
    <s v="1"/>
    <s v="26586040"/>
    <s v="26/11/1981"/>
    <d v="2019-08-16T00:00:00"/>
    <n v="37"/>
    <x v="8"/>
    <n v="34"/>
    <x v="0"/>
    <x v="0"/>
    <s v="1"/>
    <x v="0"/>
    <s v="6"/>
    <x v="0"/>
    <s v="10"/>
    <m/>
    <s v="Si"/>
    <s v="4"/>
    <x v="4"/>
    <x v="0"/>
    <x v="0"/>
    <s v="Empleada servicio doméstico - 9210"/>
    <s v="1"/>
    <x v="1"/>
  </r>
  <r>
    <n v="918"/>
    <n v="2016"/>
    <s v="53B19"/>
    <s v="1"/>
    <s v="ANGEL"/>
    <s v="ANDRES"/>
    <s v="MURILLO"/>
    <s v="DIAZ"/>
    <n v="1"/>
    <s v="Cédula de Ciudadanía"/>
    <s v="1"/>
    <s v="5828220"/>
    <s v="28/02/1982"/>
    <d v="2019-08-16T00:00:00"/>
    <n v="37"/>
    <x v="8"/>
    <n v="34"/>
    <x v="0"/>
    <x v="1"/>
    <s v="3"/>
    <x v="1"/>
    <s v="6"/>
    <x v="0"/>
    <s v="12"/>
    <m/>
    <s v="No"/>
    <s v="6"/>
    <x v="6"/>
    <x v="0"/>
    <x v="0"/>
    <s v="Reparador computadores y equipo periférico - 7422"/>
    <s v="1"/>
    <x v="1"/>
  </r>
  <r>
    <n v="919"/>
    <n v="2016"/>
    <s v="53B19"/>
    <s v="1"/>
    <s v="JIMMY"/>
    <s v="ALCIDES"/>
    <s v="MURILLO"/>
    <s v="DIAZ"/>
    <n v="1"/>
    <s v="Cédula de Ciudadanía"/>
    <s v="1"/>
    <s v="14138376"/>
    <s v="13/09/1983"/>
    <d v="2019-08-16T00:00:00"/>
    <n v="35"/>
    <x v="3"/>
    <n v="33"/>
    <x v="0"/>
    <x v="1"/>
    <s v="3"/>
    <x v="1"/>
    <s v="6"/>
    <x v="0"/>
    <s v="9"/>
    <m/>
    <s v="No"/>
    <s v="6"/>
    <x v="6"/>
    <x v="0"/>
    <x v="0"/>
    <s v="Obrero mezcla concreto construcción vías - 9312"/>
    <s v="2"/>
    <x v="4"/>
  </r>
  <r>
    <n v="920"/>
    <n v="2016"/>
    <s v="53B19"/>
    <s v="1"/>
    <s v="LAURA"/>
    <s v="VALENTINA"/>
    <s v="MERCHAN"/>
    <s v="MURILLO"/>
    <n v="4"/>
    <s v="Registro civil/NUIP"/>
    <s v="1"/>
    <s v="1072668260"/>
    <s v="26/02/2011"/>
    <d v="2019-08-16T00:00:00"/>
    <n v="8"/>
    <x v="12"/>
    <n v="5"/>
    <x v="1"/>
    <x v="0"/>
    <s v="4"/>
    <x v="6"/>
    <s v="6"/>
    <x v="0"/>
    <s v="5"/>
    <m/>
    <s v="No"/>
    <s v="2"/>
    <x v="5"/>
    <x v="0"/>
    <x v="0"/>
    <s v="No sabe - No Responde"/>
    <s v="9"/>
    <x v="2"/>
  </r>
  <r>
    <n v="921"/>
    <n v="2016"/>
    <s v="53B19"/>
    <s v="1"/>
    <s v="AMANDA"/>
    <m/>
    <s v="DIAZ"/>
    <s v="RODRIGUEZ"/>
    <n v="1"/>
    <s v="Cédula de Ciudadanía"/>
    <s v="1"/>
    <s v="28915594"/>
    <s v="29/04/1965"/>
    <d v="2019-08-16T00:00:00"/>
    <n v="54"/>
    <x v="11"/>
    <n v="51"/>
    <x v="0"/>
    <x v="0"/>
    <s v="1"/>
    <x v="0"/>
    <s v="6"/>
    <x v="0"/>
    <s v="10"/>
    <m/>
    <s v="No"/>
    <s v="3"/>
    <x v="0"/>
    <x v="0"/>
    <x v="0"/>
    <s v="Empleada servicio doméstico - 9210"/>
    <s v="1"/>
    <x v="1"/>
  </r>
  <r>
    <n v="922"/>
    <n v="2016"/>
    <s v="53B19"/>
    <s v="1"/>
    <s v="LINDA"/>
    <s v="YINETH"/>
    <s v="MURILLO"/>
    <s v="DIAZ"/>
    <n v="1"/>
    <s v="Cédula de Ciudadanía"/>
    <s v="1"/>
    <s v="1110494307"/>
    <s v="27/11/1989"/>
    <d v="2019-08-16T00:00:00"/>
    <n v="29"/>
    <x v="10"/>
    <n v="26"/>
    <x v="3"/>
    <x v="0"/>
    <s v="3"/>
    <x v="1"/>
    <s v="6"/>
    <x v="0"/>
    <s v="8"/>
    <m/>
    <s v="Si"/>
    <s v="6"/>
    <x v="6"/>
    <x v="0"/>
    <x v="0"/>
    <s v="No sabe - No Responde"/>
    <s v="1"/>
    <x v="1"/>
  </r>
  <r>
    <n v="923"/>
    <n v="2016"/>
    <s v="55737"/>
    <s v="1"/>
    <s v="LINA"/>
    <s v="MARCELA"/>
    <s v="GUERRA"/>
    <s v="PERPIÑAN"/>
    <n v="1"/>
    <s v="Cédula de Ciudadanía"/>
    <s v="1"/>
    <s v="1118562194"/>
    <s v="02/08/1995"/>
    <d v="2019-08-16T00:00:00"/>
    <n v="24"/>
    <x v="7"/>
    <n v="21"/>
    <x v="3"/>
    <x v="0"/>
    <s v="6"/>
    <x v="4"/>
    <s v="6"/>
    <x v="0"/>
    <s v="2"/>
    <m/>
    <s v="Si"/>
    <s v="6"/>
    <x v="6"/>
    <x v="0"/>
    <x v="0"/>
    <s v="Administrador almacén - 1211"/>
    <s v="1"/>
    <x v="1"/>
  </r>
  <r>
    <n v="924"/>
    <n v="2016"/>
    <s v="55737"/>
    <s v="1"/>
    <s v="CAMILA"/>
    <s v="ALEJANDRA"/>
    <s v="GUERRA"/>
    <s v="PERPIÑAN"/>
    <n v="1"/>
    <s v="Cédula de Ciudadanía"/>
    <s v="1"/>
    <s v="1072648562"/>
    <s v="06/08/1988"/>
    <d v="2019-08-16T00:00:00"/>
    <n v="31"/>
    <x v="3"/>
    <n v="28"/>
    <x v="3"/>
    <x v="0"/>
    <s v="1"/>
    <x v="0"/>
    <s v="6"/>
    <x v="0"/>
    <s v="11"/>
    <m/>
    <s v="Si"/>
    <s v="6"/>
    <x v="6"/>
    <x v="0"/>
    <x v="0"/>
    <s v="No sabe - No Responde"/>
    <s v="4"/>
    <x v="0"/>
  </r>
  <r>
    <n v="925"/>
    <n v="2016"/>
    <s v="56H4I"/>
    <s v="1"/>
    <s v="MAYERLEY"/>
    <m/>
    <s v="QUINAYAS"/>
    <s v="QUINAYAS"/>
    <n v="1"/>
    <s v="Cédula de Ciudadanía"/>
    <s v="1"/>
    <s v="25299601"/>
    <s v="20/09/1984"/>
    <d v="2019-08-16T00:00:00"/>
    <n v="34"/>
    <x v="3"/>
    <n v="32"/>
    <x v="0"/>
    <x v="0"/>
    <s v="2"/>
    <x v="3"/>
    <s v="1"/>
    <x v="2"/>
    <s v="3"/>
    <m/>
    <s v="Si"/>
    <s v="4"/>
    <x v="4"/>
    <x v="0"/>
    <x v="0"/>
    <s v="No sabe - No Responde"/>
    <s v="2"/>
    <x v="4"/>
  </r>
  <r>
    <n v="926"/>
    <n v="2016"/>
    <s v="56H4I"/>
    <s v="1"/>
    <s v="UBALDINO"/>
    <m/>
    <s v="QUINAYAS"/>
    <s v="QUINAYAS"/>
    <n v="1"/>
    <s v="Cédula de Ciudadanía"/>
    <s v="1"/>
    <s v="76293670"/>
    <s v="12/02/1974"/>
    <d v="2019-08-16T00:00:00"/>
    <n v="45"/>
    <x v="1"/>
    <n v="42"/>
    <x v="0"/>
    <x v="1"/>
    <s v="1"/>
    <x v="0"/>
    <s v="1"/>
    <x v="2"/>
    <s v="3"/>
    <m/>
    <s v="No"/>
    <s v="3"/>
    <x v="0"/>
    <x v="0"/>
    <x v="0"/>
    <s v="Ayudante construcción - 9313"/>
    <s v="1"/>
    <x v="1"/>
  </r>
  <r>
    <n v="927"/>
    <n v="2016"/>
    <s v="56H4I"/>
    <s v="1"/>
    <s v="DAMARIS"/>
    <m/>
    <s v="QUINAYAS"/>
    <s v="QUINAYAS"/>
    <n v="3"/>
    <s v="Tarjeta de Identidad"/>
    <s v="1"/>
    <s v="1060296644"/>
    <s v="24/02/2007"/>
    <d v="2019-08-16T00:00:00"/>
    <n v="12"/>
    <x v="6"/>
    <n v="9"/>
    <x v="5"/>
    <x v="0"/>
    <s v="3"/>
    <x v="1"/>
    <s v="1"/>
    <x v="2"/>
    <s v="3"/>
    <m/>
    <s v="No"/>
    <s v="3"/>
    <x v="0"/>
    <x v="0"/>
    <x v="0"/>
    <s v="No sabe - No Responde"/>
    <s v="9"/>
    <x v="2"/>
  </r>
  <r>
    <n v="928"/>
    <n v="2016"/>
    <s v="56NG7"/>
    <s v="1"/>
    <s v="GLORIA"/>
    <s v="ALCIRA"/>
    <s v="LIZARAZO"/>
    <s v="RIAÑO"/>
    <n v="1"/>
    <s v="Cédula de Ciudadanía"/>
    <s v="1"/>
    <s v="52744150"/>
    <s v="07/09/1982"/>
    <d v="2019-08-16T00:00:00"/>
    <n v="36"/>
    <x v="8"/>
    <n v="34"/>
    <x v="0"/>
    <x v="0"/>
    <s v="1"/>
    <x v="0"/>
    <s v="6"/>
    <x v="0"/>
    <s v="16"/>
    <m/>
    <s v="Si"/>
    <s v="5"/>
    <x v="3"/>
    <x v="0"/>
    <x v="0"/>
    <s v="Empleada servicio doméstico - 9210"/>
    <s v="1"/>
    <x v="1"/>
  </r>
  <r>
    <n v="929"/>
    <n v="2016"/>
    <s v="56NG7"/>
    <s v="1"/>
    <s v="MARIANA"/>
    <m/>
    <s v="PUIN"/>
    <s v="LIZARAZO"/>
    <n v="3"/>
    <s v="Tarjeta de Identidad"/>
    <s v="1"/>
    <s v="1007694593"/>
    <s v="28/07/2003"/>
    <d v="2019-08-16T00:00:00"/>
    <n v="16"/>
    <x v="5"/>
    <n v="13"/>
    <x v="4"/>
    <x v="0"/>
    <s v="3"/>
    <x v="1"/>
    <s v="6"/>
    <x v="0"/>
    <s v="13"/>
    <m/>
    <s v="No"/>
    <s v="4"/>
    <x v="4"/>
    <x v="0"/>
    <x v="0"/>
    <s v="No sabe - No Responde"/>
    <s v="3"/>
    <x v="3"/>
  </r>
  <r>
    <n v="930"/>
    <n v="2016"/>
    <s v="56NG7"/>
    <s v="1"/>
    <s v="NICOLAS"/>
    <s v="EDUARDO"/>
    <s v="CONTRERAS"/>
    <s v="LIZARAZO"/>
    <n v="4"/>
    <s v="Registro civil/NUIP"/>
    <s v="1"/>
    <s v="1073484593"/>
    <s v="10/08/2013"/>
    <d v="2019-08-16T00:00:00"/>
    <n v="6"/>
    <x v="12"/>
    <n v="3"/>
    <x v="1"/>
    <x v="1"/>
    <s v="3"/>
    <x v="1"/>
    <s v="6"/>
    <x v="0"/>
    <s v="3"/>
    <m/>
    <s v="No"/>
    <s v="1"/>
    <x v="1"/>
    <x v="0"/>
    <x v="0"/>
    <s v="No sabe - No Responde"/>
    <s v="9"/>
    <x v="2"/>
  </r>
  <r>
    <n v="931"/>
    <n v="2016"/>
    <s v="6TKKB"/>
    <s v="1"/>
    <s v="FANNY"/>
    <m/>
    <s v="CARRION"/>
    <s v="PEÑA"/>
    <n v="1"/>
    <s v="Cédula de Ciudadanía"/>
    <s v="1"/>
    <s v="20669861"/>
    <s v="15/02/1946"/>
    <d v="2019-08-16T00:00:00"/>
    <n v="73"/>
    <x v="9"/>
    <n v="70"/>
    <x v="2"/>
    <x v="0"/>
    <s v="1"/>
    <x v="0"/>
    <s v="6"/>
    <x v="0"/>
    <s v="11"/>
    <m/>
    <s v="No"/>
    <s v="3"/>
    <x v="0"/>
    <x v="0"/>
    <x v="0"/>
    <s v="No sabe - No Responde"/>
    <s v="4"/>
    <x v="0"/>
  </r>
  <r>
    <n v="932"/>
    <n v="2016"/>
    <s v="6V474"/>
    <s v="1"/>
    <s v="MAIKOL"/>
    <m/>
    <s v="AGUILAR"/>
    <s v="GAMBOA"/>
    <n v="3"/>
    <s v="Tarjeta de Identidad"/>
    <s v="2"/>
    <s v="1098179428"/>
    <s v="29/10/2005"/>
    <d v="2019-08-16T00:00:00"/>
    <n v="13"/>
    <x v="6"/>
    <n v="11"/>
    <x v="5"/>
    <x v="1"/>
    <s v="3"/>
    <x v="1"/>
    <s v="6"/>
    <x v="0"/>
    <s v="8"/>
    <m/>
    <s v="No"/>
    <s v="3"/>
    <x v="0"/>
    <x v="0"/>
    <x v="0"/>
    <s v="No sabe - No Responde"/>
    <s v="3"/>
    <x v="3"/>
  </r>
  <r>
    <n v="933"/>
    <n v="2016"/>
    <s v="6V474"/>
    <s v="1"/>
    <s v="LUIS"/>
    <s v="ANTONIO"/>
    <s v="AGUILAR"/>
    <s v="CORTEZ"/>
    <n v="1"/>
    <s v="Cédula de Ciudadanía"/>
    <s v="1"/>
    <s v="97612875"/>
    <s v="07/10/1981"/>
    <d v="2019-08-16T00:00:00"/>
    <n v="37"/>
    <x v="8"/>
    <n v="35"/>
    <x v="0"/>
    <x v="1"/>
    <s v="1"/>
    <x v="0"/>
    <s v="6"/>
    <x v="0"/>
    <s v="8"/>
    <m/>
    <s v="No"/>
    <s v="3"/>
    <x v="0"/>
    <x v="0"/>
    <x v="0"/>
    <s v="Obrero construcción - 9313"/>
    <s v="1"/>
    <x v="1"/>
  </r>
  <r>
    <n v="934"/>
    <n v="2016"/>
    <s v="6V474"/>
    <s v="1"/>
    <s v="KEVIN"/>
    <s v="YESID"/>
    <s v="AGUILAR"/>
    <s v="GAMBOA"/>
    <n v="3"/>
    <s v="Tarjeta de Identidad"/>
    <s v="2"/>
    <s v="1098171034"/>
    <s v="04/04/2009"/>
    <d v="2019-08-16T00:00:00"/>
    <n v="10"/>
    <x v="12"/>
    <n v="7"/>
    <x v="5"/>
    <x v="1"/>
    <s v="3"/>
    <x v="1"/>
    <s v="6"/>
    <x v="0"/>
    <s v="7"/>
    <m/>
    <s v="No"/>
    <s v="2"/>
    <x v="5"/>
    <x v="0"/>
    <x v="0"/>
    <s v="No sabe - No Responde"/>
    <s v="9"/>
    <x v="2"/>
  </r>
  <r>
    <n v="935"/>
    <n v="2016"/>
    <s v="62H3T"/>
    <s v="1"/>
    <s v="LUISA"/>
    <s v="FERNANDA"/>
    <s v="ESCOBAR"/>
    <s v="ROJAS"/>
    <n v="3"/>
    <s v="Tarjeta de Identidad"/>
    <s v="1"/>
    <s v="99100500414"/>
    <s v="05/10/1999"/>
    <d v="2019-08-16T00:00:00"/>
    <n v="19"/>
    <x v="5"/>
    <n v="17"/>
    <x v="4"/>
    <x v="0"/>
    <s v="3"/>
    <x v="1"/>
    <s v="6"/>
    <x v="0"/>
    <s v="2"/>
    <m/>
    <s v="Si"/>
    <s v="5"/>
    <x v="3"/>
    <x v="0"/>
    <x v="0"/>
    <s v="No sabe - No Responde"/>
    <s v="3"/>
    <x v="3"/>
  </r>
  <r>
    <n v="936"/>
    <n v="2016"/>
    <s v="62H3T"/>
    <s v="1"/>
    <s v="ANGIE"/>
    <s v="GABRIELA"/>
    <s v="ESCOBAR"/>
    <s v="ROJAS"/>
    <n v="3"/>
    <s v="Tarjeta de Identidad"/>
    <s v="1"/>
    <s v="1007467838"/>
    <s v="23/08/2001"/>
    <d v="2019-08-16T00:00:00"/>
    <n v="17"/>
    <x v="5"/>
    <n v="15"/>
    <x v="4"/>
    <x v="0"/>
    <s v="3"/>
    <x v="1"/>
    <s v="6"/>
    <x v="0"/>
    <s v="2"/>
    <m/>
    <s v="Si"/>
    <s v="4"/>
    <x v="4"/>
    <x v="0"/>
    <x v="0"/>
    <s v="No sabe - No Responde"/>
    <s v="3"/>
    <x v="3"/>
  </r>
  <r>
    <n v="937"/>
    <n v="2016"/>
    <s v="62H3T"/>
    <s v="1"/>
    <s v="LEIDY"/>
    <s v="ALEJANDRA"/>
    <s v="ESCOBAR"/>
    <s v="ROJAS"/>
    <n v="1"/>
    <s v="Cédula de Ciudadanía"/>
    <s v="1"/>
    <s v="1072717090"/>
    <s v="21/02/1998"/>
    <d v="2019-08-16T00:00:00"/>
    <n v="21"/>
    <x v="7"/>
    <n v="18"/>
    <x v="3"/>
    <x v="0"/>
    <s v="3"/>
    <x v="1"/>
    <s v="6"/>
    <x v="0"/>
    <s v="1"/>
    <m/>
    <s v="Si"/>
    <s v="5"/>
    <x v="3"/>
    <x v="1"/>
    <x v="0"/>
    <s v="No sabe - No Responde"/>
    <s v="4"/>
    <x v="0"/>
  </r>
  <r>
    <n v="938"/>
    <n v="2016"/>
    <s v="62H3T"/>
    <s v="1"/>
    <s v="LEYDI"/>
    <m/>
    <s v="ROJAS"/>
    <s v="VARGAS"/>
    <n v="1"/>
    <s v="Cédula de Ciudadanía"/>
    <s v="1"/>
    <s v="40277606"/>
    <s v="12/05/1978"/>
    <d v="2019-08-16T00:00:00"/>
    <n v="41"/>
    <x v="1"/>
    <n v="38"/>
    <x v="0"/>
    <x v="0"/>
    <s v="1"/>
    <x v="0"/>
    <s v="6"/>
    <x v="0"/>
    <s v="2"/>
    <m/>
    <s v="Si"/>
    <s v="5"/>
    <x v="3"/>
    <x v="0"/>
    <x v="0"/>
    <s v="Guardia seguridad - 9133"/>
    <s v="1"/>
    <x v="1"/>
  </r>
  <r>
    <n v="939"/>
    <n v="2016"/>
    <s v="62Q6P"/>
    <s v="1"/>
    <s v="LEONARDO"/>
    <s v="DAVID"/>
    <s v="DIAZ"/>
    <s v="GALVAN"/>
    <n v="1"/>
    <s v="Cédula de Ciudadanía"/>
    <s v="2"/>
    <s v="1072713183"/>
    <s v="13/02/1997"/>
    <d v="2019-08-16T00:00:00"/>
    <n v="22"/>
    <x v="7"/>
    <n v="19"/>
    <x v="3"/>
    <x v="1"/>
    <s v="3"/>
    <x v="1"/>
    <s v="6"/>
    <x v="0"/>
    <s v="10"/>
    <m/>
    <s v="No"/>
    <s v="5"/>
    <x v="3"/>
    <x v="0"/>
    <x v="0"/>
    <s v="No sabe - No Responde"/>
    <s v="3"/>
    <x v="3"/>
  </r>
  <r>
    <n v="940"/>
    <n v="2016"/>
    <s v="62Q6P"/>
    <s v="1"/>
    <s v="JUANA"/>
    <s v="DE JESUS"/>
    <s v="GALVAN"/>
    <s v="MARTINEZ"/>
    <n v="1"/>
    <s v="Cédula de Ciudadanía"/>
    <s v="1"/>
    <s v="33082179"/>
    <s v="02/06/1967"/>
    <d v="2019-08-16T00:00:00"/>
    <n v="52"/>
    <x v="11"/>
    <n v="49"/>
    <x v="0"/>
    <x v="0"/>
    <s v="1"/>
    <x v="0"/>
    <s v="6"/>
    <x v="0"/>
    <s v="10"/>
    <m/>
    <s v="Si"/>
    <s v="3"/>
    <x v="0"/>
    <x v="0"/>
    <x v="0"/>
    <s v="Aseador oficina - 9221"/>
    <s v="1"/>
    <x v="1"/>
  </r>
  <r>
    <n v="941"/>
    <n v="2016"/>
    <s v="62Q6P"/>
    <s v="1"/>
    <s v="JORGE"/>
    <s v="ELIECER"/>
    <s v="DIAZ"/>
    <s v="GALVAN"/>
    <n v="1"/>
    <s v="Cédula de Ciudadanía"/>
    <s v="2"/>
    <s v="1072704742"/>
    <s v="14/12/1994"/>
    <d v="2019-08-16T00:00:00"/>
    <n v="24"/>
    <x v="7"/>
    <n v="21"/>
    <x v="3"/>
    <x v="1"/>
    <s v="3"/>
    <x v="1"/>
    <s v="6"/>
    <x v="0"/>
    <s v="10"/>
    <m/>
    <s v="No"/>
    <s v="5"/>
    <x v="3"/>
    <x v="0"/>
    <x v="0"/>
    <s v="Auxiliar seguridad - 9133"/>
    <s v="1"/>
    <x v="1"/>
  </r>
  <r>
    <n v="942"/>
    <n v="2016"/>
    <s v="63AWU"/>
    <s v="1"/>
    <s v="CRISTINA"/>
    <s v="AMPARO"/>
    <s v="FARFAN"/>
    <s v="FARFAN"/>
    <n v="1"/>
    <s v="Cédula de Ciudadanía"/>
    <s v="1"/>
    <s v="51602778"/>
    <s v="05/06/1959"/>
    <d v="2019-08-16T00:00:00"/>
    <n v="60"/>
    <x v="14"/>
    <n v="57"/>
    <x v="0"/>
    <x v="0"/>
    <s v="2"/>
    <x v="3"/>
    <s v="6"/>
    <x v="0"/>
    <s v="16"/>
    <m/>
    <s v="No"/>
    <s v="3"/>
    <x v="0"/>
    <x v="0"/>
    <x v="0"/>
    <s v="No sabe - No Responde"/>
    <s v="4"/>
    <x v="0"/>
  </r>
  <r>
    <n v="943"/>
    <n v="2016"/>
    <s v="63AWU"/>
    <s v="2"/>
    <s v="ANGEL"/>
    <s v="AUGUSTO"/>
    <s v="CACERES"/>
    <s v="JIMENEZ"/>
    <n v="1"/>
    <s v="Cédula de Ciudadanía"/>
    <s v="1"/>
    <s v="4590629"/>
    <s v="20/06/1956"/>
    <d v="2019-08-16T00:00:00"/>
    <n v="63"/>
    <x v="0"/>
    <n v="60"/>
    <x v="0"/>
    <x v="1"/>
    <s v="1"/>
    <x v="0"/>
    <s v="6"/>
    <x v="0"/>
    <s v="16"/>
    <s v="1"/>
    <s v="No"/>
    <s v="9"/>
    <x v="2"/>
    <x v="0"/>
    <x v="0"/>
    <s v="No sabe - No Responde"/>
    <s v="1"/>
    <x v="1"/>
  </r>
  <r>
    <n v="944"/>
    <n v="2016"/>
    <s v="66VA0"/>
    <s v="1"/>
    <s v="JOSE"/>
    <s v="LEONARDO"/>
    <s v="GIRALDO"/>
    <s v="TABARES"/>
    <n v="3"/>
    <s v="Tarjeta de Identidad"/>
    <s v="1"/>
    <s v="1094920179"/>
    <s v="21/04/2009"/>
    <d v="2019-08-16T00:00:00"/>
    <n v="10"/>
    <x v="12"/>
    <n v="7"/>
    <x v="5"/>
    <x v="1"/>
    <s v="3"/>
    <x v="1"/>
    <s v="6"/>
    <x v="0"/>
    <s v="7"/>
    <m/>
    <s v="No"/>
    <s v="3"/>
    <x v="0"/>
    <x v="0"/>
    <x v="0"/>
    <s v="No sabe - No Responde"/>
    <s v="9"/>
    <x v="2"/>
  </r>
  <r>
    <n v="945"/>
    <n v="2016"/>
    <s v="66VA0"/>
    <s v="1"/>
    <s v="SANDRA"/>
    <s v="MILENA"/>
    <s v="GIRALDO"/>
    <s v="TABARES"/>
    <n v="1"/>
    <s v="Cédula de Ciudadanía"/>
    <s v="1"/>
    <s v="24605413"/>
    <s v="19/11/1977"/>
    <d v="2019-08-16T00:00:00"/>
    <n v="41"/>
    <x v="1"/>
    <n v="39"/>
    <x v="0"/>
    <x v="0"/>
    <s v="1"/>
    <x v="0"/>
    <s v="6"/>
    <x v="0"/>
    <s v="8"/>
    <m/>
    <s v="Si"/>
    <s v="3"/>
    <x v="0"/>
    <x v="0"/>
    <x v="0"/>
    <s v="Auxiliar servicios generales aseo y cafetería - 9221"/>
    <s v="2"/>
    <x v="4"/>
  </r>
  <r>
    <n v="946"/>
    <n v="2016"/>
    <s v="66VA0"/>
    <s v="1"/>
    <s v="JHON"/>
    <s v="SEBASTIAN"/>
    <s v="VALDEZ"/>
    <s v="GIRALDO"/>
    <n v="3"/>
    <s v="Tarjeta de Identidad"/>
    <s v="1"/>
    <s v="1010048382"/>
    <s v="08/02/1999"/>
    <d v="2019-08-16T00:00:00"/>
    <n v="20"/>
    <x v="5"/>
    <n v="17"/>
    <x v="4"/>
    <x v="1"/>
    <s v="3"/>
    <x v="1"/>
    <s v="6"/>
    <x v="0"/>
    <s v="8"/>
    <m/>
    <s v="No"/>
    <s v="5"/>
    <x v="3"/>
    <x v="0"/>
    <x v="0"/>
    <s v="No sabe - No Responde"/>
    <s v="3"/>
    <x v="3"/>
  </r>
  <r>
    <n v="947"/>
    <n v="2016"/>
    <s v="66VA0"/>
    <s v="1"/>
    <s v="VICTOR"/>
    <s v="ALFONSO"/>
    <s v="VALDEZ"/>
    <s v="GIRALDO"/>
    <n v="1"/>
    <s v="Cédula de Ciudadanía"/>
    <s v="1"/>
    <s v="1072706384"/>
    <s v="27/06/1995"/>
    <d v="2019-08-16T00:00:00"/>
    <n v="24"/>
    <x v="7"/>
    <n v="21"/>
    <x v="3"/>
    <x v="1"/>
    <s v="3"/>
    <x v="1"/>
    <s v="6"/>
    <x v="0"/>
    <s v="5"/>
    <m/>
    <s v="No"/>
    <s v="4"/>
    <x v="4"/>
    <x v="0"/>
    <x v="0"/>
    <s v="No sabe - No Responde"/>
    <s v="3"/>
    <x v="3"/>
  </r>
  <r>
    <n v="948"/>
    <n v="2016"/>
    <s v="693FY"/>
    <s v="1"/>
    <s v="DIEGO"/>
    <s v="ALEXANDER"/>
    <s v="MARTINEZ"/>
    <s v="BERNAL"/>
    <n v="1"/>
    <s v="Cédula de Ciudadanía"/>
    <s v="1"/>
    <s v="1116642160"/>
    <s v="01/12/1991"/>
    <d v="2019-08-16T00:00:00"/>
    <n v="27"/>
    <x v="10"/>
    <n v="24"/>
    <x v="3"/>
    <x v="1"/>
    <s v="1"/>
    <x v="0"/>
    <s v="6"/>
    <x v="0"/>
    <s v="4"/>
    <m/>
    <s v="No"/>
    <s v="5"/>
    <x v="3"/>
    <x v="0"/>
    <x v="0"/>
    <s v="Mecánico bicicletas - 9112"/>
    <s v="1"/>
    <x v="1"/>
  </r>
  <r>
    <n v="949"/>
    <n v="2016"/>
    <s v="69420"/>
    <s v="1"/>
    <s v="ROSANA"/>
    <m/>
    <s v="FRANCO"/>
    <s v="QUINTERO"/>
    <n v="1"/>
    <s v="Cédula de Ciudadanía"/>
    <s v="1"/>
    <s v="21627564"/>
    <s v="30/08/1981"/>
    <d v="2019-08-16T00:00:00"/>
    <n v="37"/>
    <x v="8"/>
    <n v="35"/>
    <x v="0"/>
    <x v="0"/>
    <s v="1"/>
    <x v="0"/>
    <s v="6"/>
    <x v="0"/>
    <s v="8"/>
    <m/>
    <s v="Si"/>
    <s v="4"/>
    <x v="4"/>
    <x v="0"/>
    <x v="0"/>
    <s v="Aseador oficina - 9221"/>
    <s v="7"/>
    <x v="5"/>
  </r>
  <r>
    <n v="950"/>
    <n v="2016"/>
    <s v="69420"/>
    <s v="1"/>
    <s v="MARIA"/>
    <s v="PAULA"/>
    <s v="ZULUAGA"/>
    <s v="FRANCO"/>
    <n v="3"/>
    <s v="Tarjeta de Identidad"/>
    <s v="2"/>
    <s v="31215982"/>
    <s v="05/09/2002"/>
    <d v="2019-08-16T00:00:00"/>
    <n v="16"/>
    <x v="5"/>
    <n v="14"/>
    <x v="4"/>
    <x v="0"/>
    <s v="3"/>
    <x v="1"/>
    <s v="6"/>
    <x v="0"/>
    <s v="8"/>
    <m/>
    <s v="Si"/>
    <s v="4"/>
    <x v="4"/>
    <x v="0"/>
    <x v="0"/>
    <s v="No sabe - No Responde"/>
    <s v="7"/>
    <x v="5"/>
  </r>
  <r>
    <n v="951"/>
    <n v="2016"/>
    <s v="69420"/>
    <s v="1"/>
    <s v="KEVIN"/>
    <s v="ALVEIRO"/>
    <s v="VELEZ"/>
    <s v="FRANCO"/>
    <n v="3"/>
    <s v="Tarjeta de Identidad"/>
    <s v="2"/>
    <s v="37421824"/>
    <s v="05/12/2005"/>
    <d v="2019-08-16T00:00:00"/>
    <n v="13"/>
    <x v="6"/>
    <n v="10"/>
    <x v="5"/>
    <x v="1"/>
    <s v="3"/>
    <x v="1"/>
    <s v="6"/>
    <x v="0"/>
    <s v="8"/>
    <m/>
    <s v="No"/>
    <s v="3"/>
    <x v="0"/>
    <x v="0"/>
    <x v="0"/>
    <s v="No sabe - No Responde"/>
    <s v="7"/>
    <x v="5"/>
  </r>
  <r>
    <n v="952"/>
    <n v="2016"/>
    <s v="7B2H3"/>
    <s v="1"/>
    <s v="LEONARDO"/>
    <m/>
    <s v="ROJAS"/>
    <s v="RUEDA"/>
    <n v="1"/>
    <s v="Cédula de Ciudadanía"/>
    <s v="1"/>
    <s v="80382281"/>
    <s v="03/02/1983"/>
    <d v="2019-08-16T00:00:00"/>
    <n v="36"/>
    <x v="8"/>
    <n v="33"/>
    <x v="0"/>
    <x v="1"/>
    <s v="1"/>
    <x v="0"/>
    <s v="6"/>
    <x v="0"/>
    <s v="15"/>
    <m/>
    <s v="No"/>
    <s v="5"/>
    <x v="3"/>
    <x v="0"/>
    <x v="0"/>
    <s v="Operario agrícola floricultura - 6113"/>
    <s v="1"/>
    <x v="1"/>
  </r>
  <r>
    <n v="953"/>
    <n v="2016"/>
    <s v="7B2H3"/>
    <s v="2"/>
    <s v="ANA"/>
    <s v="CAROLINA"/>
    <s v="GAMBOA"/>
    <s v="JIMENEZ"/>
    <n v="1"/>
    <s v="Cédula de Ciudadanía"/>
    <s v="1"/>
    <s v="53910315"/>
    <s v="28/02/1984"/>
    <d v="2019-08-16T00:00:00"/>
    <n v="35"/>
    <x v="3"/>
    <n v="32"/>
    <x v="0"/>
    <x v="0"/>
    <s v="2"/>
    <x v="3"/>
    <s v="6"/>
    <x v="0"/>
    <s v="32"/>
    <s v="2"/>
    <s v="No"/>
    <s v="9"/>
    <x v="2"/>
    <x v="0"/>
    <x v="0"/>
    <s v="No sabe - No Responde"/>
    <s v="1"/>
    <x v="1"/>
  </r>
  <r>
    <n v="954"/>
    <n v="2016"/>
    <s v="7B2H3"/>
    <s v="2"/>
    <s v="LAURA"/>
    <s v="ALEJANDRA"/>
    <s v="GAMBOA"/>
    <s v="JIMENEZ"/>
    <n v="3"/>
    <s v="Tarjeta de Identidad"/>
    <s v="1"/>
    <s v="1072647052"/>
    <s v="03/04/2006"/>
    <d v="2019-08-16T00:00:00"/>
    <n v="13"/>
    <x v="6"/>
    <n v="10"/>
    <x v="5"/>
    <x v="0"/>
    <s v="3"/>
    <x v="1"/>
    <s v="6"/>
    <x v="0"/>
    <s v="10"/>
    <s v="2"/>
    <s v="No"/>
    <s v="9"/>
    <x v="2"/>
    <x v="0"/>
    <x v="0"/>
    <s v="No sabe - No Responde"/>
    <s v="3"/>
    <x v="3"/>
  </r>
  <r>
    <n v="955"/>
    <n v="2016"/>
    <s v="7B2H3"/>
    <s v="2"/>
    <s v="IVAN"/>
    <s v="FELIPE"/>
    <s v="ROJAS"/>
    <s v="GAMBOA"/>
    <n v="4"/>
    <s v="Registro civil/NUIP"/>
    <s v="1"/>
    <s v="1072712272"/>
    <s v="28/11/2014"/>
    <d v="2019-08-16T00:00:00"/>
    <n v="4"/>
    <x v="2"/>
    <n v="1"/>
    <x v="1"/>
    <x v="1"/>
    <s v="3"/>
    <x v="1"/>
    <s v="6"/>
    <x v="0"/>
    <s v="1"/>
    <s v="2"/>
    <s v="No"/>
    <s v="9"/>
    <x v="2"/>
    <x v="0"/>
    <x v="0"/>
    <s v="No sabe - No Responde"/>
    <s v="9"/>
    <x v="2"/>
  </r>
  <r>
    <n v="956"/>
    <n v="2016"/>
    <s v="7V15B"/>
    <s v="2"/>
    <s v="JONATAN"/>
    <s v="ALEXANDER"/>
    <s v="GUAPACHE"/>
    <m/>
    <n v="1"/>
    <s v="Cédula de Ciudadanía"/>
    <s v="2"/>
    <s v="19920320"/>
    <s v="20/03/1992"/>
    <d v="2019-08-16T00:00:00"/>
    <n v="27"/>
    <x v="10"/>
    <n v="24"/>
    <x v="3"/>
    <x v="0"/>
    <s v="7"/>
    <x v="7"/>
    <s v="6"/>
    <x v="0"/>
    <s v="6"/>
    <s v="2"/>
    <s v="No"/>
    <s v="9"/>
    <x v="2"/>
    <x v="0"/>
    <x v="0"/>
    <s v="No sabe - No Responde"/>
    <s v="1"/>
    <x v="1"/>
  </r>
  <r>
    <n v="957"/>
    <n v="2016"/>
    <s v="7Y412"/>
    <s v="1"/>
    <s v="CARMEN"/>
    <s v="ROSA"/>
    <s v="CAMERO"/>
    <s v="CORREA"/>
    <n v="1"/>
    <s v="Cédula de Ciudadanía"/>
    <s v="1"/>
    <s v="53910003"/>
    <s v="17/11/1983"/>
    <d v="2019-08-16T00:00:00"/>
    <n v="35"/>
    <x v="3"/>
    <n v="33"/>
    <x v="0"/>
    <x v="0"/>
    <s v="1"/>
    <x v="0"/>
    <s v="6"/>
    <x v="0"/>
    <s v="17"/>
    <m/>
    <s v="Si"/>
    <s v="3"/>
    <x v="0"/>
    <x v="0"/>
    <x v="0"/>
    <s v="Empleada servicio doméstico - 9210"/>
    <s v="1"/>
    <x v="1"/>
  </r>
  <r>
    <n v="958"/>
    <n v="2016"/>
    <s v="7Y412"/>
    <s v="1"/>
    <s v="MARIA"/>
    <s v="JASBLEIDI"/>
    <s v="RODRIGUEZ"/>
    <s v="CAMERO"/>
    <n v="3"/>
    <s v="Tarjeta de Identidad"/>
    <s v="1"/>
    <s v="1003659863"/>
    <s v="20/04/2002"/>
    <d v="2019-08-16T00:00:00"/>
    <n v="17"/>
    <x v="5"/>
    <n v="14"/>
    <x v="4"/>
    <x v="0"/>
    <s v="3"/>
    <x v="1"/>
    <s v="6"/>
    <x v="0"/>
    <s v="14"/>
    <m/>
    <s v="Si"/>
    <s v="4"/>
    <x v="4"/>
    <x v="0"/>
    <x v="0"/>
    <s v="No sabe - No Responde"/>
    <s v="3"/>
    <x v="3"/>
  </r>
  <r>
    <n v="959"/>
    <n v="2016"/>
    <s v="7Y412"/>
    <s v="1"/>
    <s v="SAMY"/>
    <s v="ALEJANDRA"/>
    <s v="RODRIGUEZ"/>
    <s v="CAMERO"/>
    <n v="3"/>
    <s v="Tarjeta de Identidad"/>
    <s v="1"/>
    <s v="1072639308"/>
    <s v="23/01/2004"/>
    <d v="2019-08-16T00:00:00"/>
    <n v="15"/>
    <x v="6"/>
    <n v="12"/>
    <x v="4"/>
    <x v="0"/>
    <s v="3"/>
    <x v="1"/>
    <s v="6"/>
    <x v="0"/>
    <s v="12"/>
    <m/>
    <s v="No"/>
    <s v="3"/>
    <x v="0"/>
    <x v="0"/>
    <x v="0"/>
    <s v="No sabe - No Responde"/>
    <s v="3"/>
    <x v="3"/>
  </r>
  <r>
    <n v="960"/>
    <n v="2016"/>
    <s v="7Y412"/>
    <s v="1"/>
    <s v="JUAN"/>
    <s v="DIEGO"/>
    <s v="RODRIGUEZ"/>
    <s v="CAMERO"/>
    <n v="3"/>
    <s v="Tarjeta de Identidad"/>
    <s v="1"/>
    <s v="1072649313"/>
    <s v="16/09/2006"/>
    <d v="2019-08-16T00:00:00"/>
    <n v="12"/>
    <x v="6"/>
    <n v="10"/>
    <x v="5"/>
    <x v="1"/>
    <s v="3"/>
    <x v="1"/>
    <s v="6"/>
    <x v="0"/>
    <s v="10"/>
    <m/>
    <s v="No"/>
    <s v="3"/>
    <x v="0"/>
    <x v="0"/>
    <x v="0"/>
    <s v="No sabe - No Responde"/>
    <s v="3"/>
    <x v="3"/>
  </r>
  <r>
    <n v="961"/>
    <n v="2016"/>
    <s v="7Y412"/>
    <s v="2"/>
    <s v="CARLOS"/>
    <s v="ENEYS"/>
    <s v="RODRIGUEZ"/>
    <s v="TORO"/>
    <n v="1"/>
    <s v="Cédula de Ciudadanía"/>
    <s v="1"/>
    <s v="1082064459"/>
    <s v="02/04/1985"/>
    <d v="2019-08-16T00:00:00"/>
    <n v="34"/>
    <x v="3"/>
    <n v="31"/>
    <x v="0"/>
    <x v="1"/>
    <s v="2"/>
    <x v="3"/>
    <s v="6"/>
    <x v="0"/>
    <s v="9"/>
    <s v="1"/>
    <s v="No"/>
    <s v="9"/>
    <x v="2"/>
    <x v="0"/>
    <x v="0"/>
    <s v="No sabe - No Responde"/>
    <s v="1"/>
    <x v="1"/>
  </r>
  <r>
    <n v="962"/>
    <n v="2016"/>
    <s v="7Y412"/>
    <s v="2"/>
    <s v="KARHELYS"/>
    <m/>
    <s v="RODRIGUEZ"/>
    <s v="PORTILLO"/>
    <n v="4"/>
    <s v="Registro civil/NUIP"/>
    <s v="1"/>
    <s v="1062529371"/>
    <s v="05/09/2013"/>
    <d v="2019-08-16T00:00:00"/>
    <n v="5"/>
    <x v="2"/>
    <n v="3"/>
    <x v="1"/>
    <x v="0"/>
    <s v="3"/>
    <x v="1"/>
    <s v="6"/>
    <x v="0"/>
    <s v="3"/>
    <s v="2"/>
    <s v="No"/>
    <s v="9"/>
    <x v="2"/>
    <x v="0"/>
    <x v="0"/>
    <s v="No sabe - No Responde"/>
    <s v="9"/>
    <x v="2"/>
  </r>
  <r>
    <n v="963"/>
    <n v="2016"/>
    <s v="7Y412"/>
    <s v="2"/>
    <s v="MARIA"/>
    <s v="LUCIA"/>
    <s v="RODRIGUEZ"/>
    <s v="CARBAL"/>
    <n v="3"/>
    <s v="Tarjeta de Identidad"/>
    <s v="1"/>
    <s v="1082065419"/>
    <s v="24/10/2006"/>
    <d v="2019-08-16T00:00:00"/>
    <n v="12"/>
    <x v="6"/>
    <n v="10"/>
    <x v="5"/>
    <x v="0"/>
    <s v="3"/>
    <x v="1"/>
    <s v="6"/>
    <x v="0"/>
    <s v="10"/>
    <s v="2"/>
    <s v="No"/>
    <s v="9"/>
    <x v="2"/>
    <x v="0"/>
    <x v="0"/>
    <s v="No sabe - No Responde"/>
    <s v="3"/>
    <x v="3"/>
  </r>
  <r>
    <n v="964"/>
    <n v="2016"/>
    <s v="7Z6ZQ"/>
    <s v="1"/>
    <s v="LEWIS"/>
    <s v="DAVID"/>
    <s v="TOSCANO"/>
    <s v="GUERRERO"/>
    <n v="4"/>
    <s v="Registro civil/NUIP"/>
    <s v="2"/>
    <s v="1067910004"/>
    <s v="21/03/2010"/>
    <d v="2019-08-16T00:00:00"/>
    <n v="9"/>
    <x v="12"/>
    <n v="6"/>
    <x v="5"/>
    <x v="1"/>
    <s v="3"/>
    <x v="1"/>
    <s v="6"/>
    <x v="0"/>
    <s v="5"/>
    <m/>
    <s v="No"/>
    <s v="2"/>
    <x v="5"/>
    <x v="0"/>
    <x v="0"/>
    <s v="No sabe - No Responde"/>
    <s v="9"/>
    <x v="2"/>
  </r>
  <r>
    <n v="965"/>
    <n v="2016"/>
    <s v="7Z6ZQ"/>
    <s v="1"/>
    <s v="NICOLLE"/>
    <m/>
    <s v="GUERRERO"/>
    <s v="CAUSIL"/>
    <n v="3"/>
    <s v="Tarjeta de Identidad"/>
    <s v="2"/>
    <s v="1067860743"/>
    <s v="09/12/2006"/>
    <d v="2019-08-16T00:00:00"/>
    <n v="12"/>
    <x v="6"/>
    <n v="9"/>
    <x v="5"/>
    <x v="0"/>
    <s v="3"/>
    <x v="1"/>
    <s v="6"/>
    <x v="0"/>
    <s v="5"/>
    <m/>
    <s v="No"/>
    <s v="3"/>
    <x v="0"/>
    <x v="0"/>
    <x v="0"/>
    <s v="No sabe - No Responde"/>
    <s v="9"/>
    <x v="2"/>
  </r>
  <r>
    <n v="966"/>
    <n v="2016"/>
    <s v="7Z6ZQ"/>
    <s v="1"/>
    <s v="YERALDIN"/>
    <m/>
    <s v="GUERRERO"/>
    <s v="CAUSIL"/>
    <n v="1"/>
    <s v="Cédula de Ciudadanía"/>
    <s v="1"/>
    <s v="1073158443"/>
    <s v="02/01/1990"/>
    <d v="2019-08-16T00:00:00"/>
    <n v="29"/>
    <x v="10"/>
    <n v="26"/>
    <x v="3"/>
    <x v="0"/>
    <s v="1"/>
    <x v="0"/>
    <s v="6"/>
    <x v="0"/>
    <s v="5"/>
    <m/>
    <s v="Si"/>
    <s v="5"/>
    <x v="3"/>
    <x v="0"/>
    <x v="0"/>
    <s v="No sabe - No Responde"/>
    <s v="2"/>
    <x v="4"/>
  </r>
  <r>
    <n v="967"/>
    <n v="2016"/>
    <s v="7Z6ZQ"/>
    <s v="2"/>
    <s v="MARIA"/>
    <s v="RUTH"/>
    <s v="CAUSIL"/>
    <s v="MARTINEZ"/>
    <n v="1"/>
    <s v="Cédula de Ciudadanía"/>
    <s v="2"/>
    <s v="34984631"/>
    <s v="06/07/1964"/>
    <d v="2019-08-16T00:00:00"/>
    <n v="55"/>
    <x v="11"/>
    <n v="52"/>
    <x v="0"/>
    <x v="0"/>
    <s v="5"/>
    <x v="5"/>
    <s v="6"/>
    <x v="0"/>
    <s v="5"/>
    <s v="1"/>
    <s v="No"/>
    <s v="9"/>
    <x v="2"/>
    <x v="0"/>
    <x v="0"/>
    <s v="No sabe - No Responde"/>
    <s v="1"/>
    <x v="1"/>
  </r>
  <r>
    <n v="968"/>
    <n v="2016"/>
    <s v="71F81"/>
    <s v="1"/>
    <s v="OMAR"/>
    <m/>
    <s v="HERRERA"/>
    <s v="MEDINA"/>
    <n v="1"/>
    <s v="Cédula de Ciudadanía"/>
    <s v="1"/>
    <s v="79003621"/>
    <s v="01/02/1973"/>
    <d v="2019-08-16T00:00:00"/>
    <n v="46"/>
    <x v="13"/>
    <n v="43"/>
    <x v="0"/>
    <x v="1"/>
    <s v="1"/>
    <x v="0"/>
    <s v="6"/>
    <x v="0"/>
    <s v="12"/>
    <m/>
    <s v="No"/>
    <s v="4"/>
    <x v="4"/>
    <x v="1"/>
    <x v="5"/>
    <s v="No sabe - No Responde"/>
    <s v="5"/>
    <x v="6"/>
  </r>
  <r>
    <n v="969"/>
    <n v="2016"/>
    <s v="714W6"/>
    <s v="1"/>
    <s v="LAURA"/>
    <s v="SOFIA"/>
    <s v="HERNANDEZ"/>
    <s v="LARA"/>
    <n v="4"/>
    <s v="Registro civil/NUIP"/>
    <s v="1"/>
    <s v="1072666924"/>
    <s v="02/11/2010"/>
    <d v="2019-08-16T00:00:00"/>
    <n v="8"/>
    <x v="12"/>
    <n v="6"/>
    <x v="5"/>
    <x v="0"/>
    <s v="3"/>
    <x v="1"/>
    <s v="6"/>
    <x v="0"/>
    <s v="6"/>
    <m/>
    <s v="No"/>
    <s v="2"/>
    <x v="5"/>
    <x v="0"/>
    <x v="0"/>
    <s v="No sabe - No Responde"/>
    <s v="9"/>
    <x v="2"/>
  </r>
  <r>
    <n v="970"/>
    <n v="2016"/>
    <s v="714W6"/>
    <s v="1"/>
    <s v="JESUS"/>
    <s v="ALBERTO"/>
    <s v="ESTOR"/>
    <s v="LARA"/>
    <m/>
    <s v="No sabe"/>
    <s v="2"/>
    <s v="1193414635"/>
    <s v="10/05/1998"/>
    <d v="2019-08-16T00:00:00"/>
    <n v="21"/>
    <x v="7"/>
    <n v="18"/>
    <x v="3"/>
    <x v="1"/>
    <s v="3"/>
    <x v="1"/>
    <s v="6"/>
    <x v="0"/>
    <s v="3"/>
    <m/>
    <s v="No"/>
    <s v="5"/>
    <x v="3"/>
    <x v="0"/>
    <x v="0"/>
    <s v="No sabe - No Responde"/>
    <s v="3"/>
    <x v="3"/>
  </r>
  <r>
    <n v="971"/>
    <n v="2016"/>
    <s v="714W6"/>
    <s v="1"/>
    <s v="JUAN"/>
    <s v="DAVID"/>
    <s v="ESTOR"/>
    <s v="LARA"/>
    <m/>
    <s v="No sabe"/>
    <s v="2"/>
    <s v="1050839491"/>
    <s v="11/03/2006"/>
    <d v="2019-08-16T00:00:00"/>
    <n v="13"/>
    <x v="6"/>
    <n v="10"/>
    <x v="5"/>
    <x v="1"/>
    <s v="3"/>
    <x v="1"/>
    <s v="6"/>
    <x v="0"/>
    <s v="00"/>
    <m/>
    <s v="No"/>
    <s v="3"/>
    <x v="0"/>
    <x v="0"/>
    <x v="0"/>
    <s v="No sabe - No Responde"/>
    <s v="3"/>
    <x v="3"/>
  </r>
  <r>
    <n v="972"/>
    <n v="2016"/>
    <s v="714W6"/>
    <s v="1"/>
    <s v="IRINA"/>
    <m/>
    <s v="LARA"/>
    <s v="MORALES"/>
    <n v="1"/>
    <s v="Cédula de Ciudadanía"/>
    <s v="1"/>
    <s v="33223613"/>
    <s v="12/01/1981"/>
    <d v="2019-08-16T00:00:00"/>
    <n v="38"/>
    <x v="8"/>
    <n v="35"/>
    <x v="0"/>
    <x v="0"/>
    <s v="1"/>
    <x v="0"/>
    <s v="6"/>
    <x v="0"/>
    <s v="8"/>
    <m/>
    <s v="Si"/>
    <s v="4"/>
    <x v="4"/>
    <x v="0"/>
    <x v="0"/>
    <s v="Aseador oficina - 9221"/>
    <s v="1"/>
    <x v="1"/>
  </r>
  <r>
    <n v="973"/>
    <n v="2016"/>
    <s v="714W6"/>
    <s v="1"/>
    <s v="LUIS"/>
    <s v="FABIAN"/>
    <s v="ESTOR"/>
    <s v="LARA"/>
    <m/>
    <s v="No sabe"/>
    <s v="2"/>
    <s v="1193251623"/>
    <s v="27/11/2001"/>
    <d v="2019-08-16T00:00:00"/>
    <n v="17"/>
    <x v="5"/>
    <n v="14"/>
    <x v="4"/>
    <x v="1"/>
    <s v="3"/>
    <x v="1"/>
    <s v="6"/>
    <x v="0"/>
    <s v="00"/>
    <m/>
    <s v="No"/>
    <s v="4"/>
    <x v="4"/>
    <x v="0"/>
    <x v="0"/>
    <s v="No sabe - No Responde"/>
    <s v="3"/>
    <x v="3"/>
  </r>
  <r>
    <n v="974"/>
    <n v="2016"/>
    <s v="74RS8"/>
    <s v="1"/>
    <s v="ROBINSON"/>
    <m/>
    <s v="ROJAS"/>
    <s v="MENDEZ"/>
    <n v="1"/>
    <s v="Cédula de Ciudadanía"/>
    <s v="1"/>
    <s v="1024485297"/>
    <s v="28/09/1988"/>
    <d v="2019-08-16T00:00:00"/>
    <n v="30"/>
    <x v="10"/>
    <n v="28"/>
    <x v="3"/>
    <x v="1"/>
    <s v="1"/>
    <x v="0"/>
    <s v="6"/>
    <x v="0"/>
    <s v="8"/>
    <m/>
    <s v="No"/>
    <s v="5"/>
    <x v="3"/>
    <x v="0"/>
    <x v="0"/>
    <s v="Conductor repartidor - 8321"/>
    <s v="1"/>
    <x v="1"/>
  </r>
  <r>
    <n v="975"/>
    <n v="2016"/>
    <s v="7433T"/>
    <s v="1"/>
    <s v="MARICELA"/>
    <m/>
    <s v="QUIMBAYA"/>
    <s v="CORDOBA"/>
    <n v="1"/>
    <s v="Cédula de Ciudadanía"/>
    <s v="1"/>
    <s v="1072655684"/>
    <s v="03/11/1988"/>
    <d v="2019-08-16T00:00:00"/>
    <n v="30"/>
    <x v="10"/>
    <n v="28"/>
    <x v="3"/>
    <x v="0"/>
    <s v="1"/>
    <x v="0"/>
    <s v="6"/>
    <x v="0"/>
    <s v="9"/>
    <m/>
    <s v="Si"/>
    <s v="5"/>
    <x v="3"/>
    <x v="0"/>
    <x v="0"/>
    <s v="Empleada servicio doméstico - 9210"/>
    <s v="1"/>
    <x v="1"/>
  </r>
  <r>
    <n v="976"/>
    <n v="2016"/>
    <s v="7433T"/>
    <s v="1"/>
    <s v="JULIANA"/>
    <s v="VALENTINA"/>
    <s v="QUIMBAYO"/>
    <s v="CORDOBA"/>
    <n v="4"/>
    <s v="Registro civil/NUIP"/>
    <s v="1"/>
    <s v="1075680185"/>
    <s v="31/05/2014"/>
    <d v="2019-08-16T00:00:00"/>
    <n v="5"/>
    <x v="2"/>
    <n v="2"/>
    <x v="1"/>
    <x v="0"/>
    <s v="3"/>
    <x v="1"/>
    <s v="6"/>
    <x v="0"/>
    <s v="2"/>
    <m/>
    <s v="No"/>
    <s v="9"/>
    <x v="2"/>
    <x v="0"/>
    <x v="0"/>
    <s v="No sabe - No Responde"/>
    <s v="9"/>
    <x v="2"/>
  </r>
  <r>
    <n v="977"/>
    <n v="2016"/>
    <s v="8ANGO"/>
    <s v="1"/>
    <s v="ANA"/>
    <s v="CECILIA"/>
    <s v="SANCHEZ"/>
    <s v="ZAYAS"/>
    <n v="3"/>
    <s v="Tarjeta de Identidad"/>
    <s v="2"/>
    <s v="1048992314"/>
    <s v="17/04/2004"/>
    <d v="2019-08-16T00:00:00"/>
    <n v="15"/>
    <x v="6"/>
    <n v="12"/>
    <x v="4"/>
    <x v="0"/>
    <s v="3"/>
    <x v="1"/>
    <s v="6"/>
    <x v="0"/>
    <s v="10"/>
    <m/>
    <s v="No"/>
    <s v="3"/>
    <x v="0"/>
    <x v="0"/>
    <x v="0"/>
    <s v="No sabe - No Responde"/>
    <s v="3"/>
    <x v="3"/>
  </r>
  <r>
    <n v="978"/>
    <n v="2016"/>
    <s v="8ANGO"/>
    <s v="1"/>
    <s v="YEISON"/>
    <m/>
    <s v="SANCHEZ"/>
    <s v="PEÑA"/>
    <n v="1"/>
    <s v="Cédula de Ciudadanía"/>
    <s v="1"/>
    <s v="73022638"/>
    <s v="02/09/1983"/>
    <d v="2019-08-16T00:00:00"/>
    <n v="35"/>
    <x v="3"/>
    <n v="33"/>
    <x v="0"/>
    <x v="1"/>
    <s v="1"/>
    <x v="0"/>
    <s v="6"/>
    <x v="0"/>
    <s v="10"/>
    <m/>
    <s v="No"/>
    <s v="5"/>
    <x v="3"/>
    <x v="0"/>
    <x v="0"/>
    <s v="Auxiliar almacén - 4131"/>
    <s v="1"/>
    <x v="1"/>
  </r>
  <r>
    <n v="979"/>
    <n v="2016"/>
    <s v="8ANGO"/>
    <s v="1"/>
    <s v="KAREN"/>
    <s v="SOFIA"/>
    <s v="SANCHEZ"/>
    <s v="ESTEPA"/>
    <n v="4"/>
    <s v="Registro civil/NUIP"/>
    <s v="2"/>
    <s v="1073483685"/>
    <s v="24/02/2011"/>
    <d v="2019-08-16T00:00:00"/>
    <n v="8"/>
    <x v="12"/>
    <n v="5"/>
    <x v="1"/>
    <x v="0"/>
    <s v="3"/>
    <x v="1"/>
    <s v="6"/>
    <x v="0"/>
    <s v="5"/>
    <m/>
    <s v="No"/>
    <s v="2"/>
    <x v="5"/>
    <x v="0"/>
    <x v="0"/>
    <s v="No sabe - No Responde"/>
    <s v="9"/>
    <x v="2"/>
  </r>
  <r>
    <n v="980"/>
    <n v="2016"/>
    <s v="8ANGO"/>
    <s v="2"/>
    <s v="ANA"/>
    <s v="GLADYS"/>
    <s v="ESTEPA"/>
    <s v="MANRIQUE"/>
    <n v="1"/>
    <s v="Cédula de Ciudadanía"/>
    <s v="2"/>
    <s v="1056553142"/>
    <s v="24/12/1989"/>
    <d v="2019-08-16T00:00:00"/>
    <n v="29"/>
    <x v="10"/>
    <n v="26"/>
    <x v="3"/>
    <x v="0"/>
    <s v="2"/>
    <x v="3"/>
    <s v="6"/>
    <x v="0"/>
    <s v="12"/>
    <s v="1"/>
    <s v="No"/>
    <s v="9"/>
    <x v="2"/>
    <x v="0"/>
    <x v="0"/>
    <s v="No sabe - No Responde"/>
    <s v="1"/>
    <x v="1"/>
  </r>
  <r>
    <n v="981"/>
    <n v="2016"/>
    <s v="8J6B6"/>
    <s v="1"/>
    <s v="DINAEL"/>
    <m/>
    <s v="DURAN"/>
    <s v="RINCON"/>
    <n v="1"/>
    <s v="Cédula de Ciudadanía"/>
    <s v="1"/>
    <s v="77036596"/>
    <s v="10/01/1966"/>
    <d v="2019-08-16T00:00:00"/>
    <n v="53"/>
    <x v="11"/>
    <n v="50"/>
    <x v="0"/>
    <x v="1"/>
    <s v="2"/>
    <x v="3"/>
    <s v="6"/>
    <x v="0"/>
    <s v="13"/>
    <m/>
    <s v="No"/>
    <s v="1"/>
    <x v="1"/>
    <x v="0"/>
    <x v="0"/>
    <s v="No sabe - No Responde"/>
    <s v="5"/>
    <x v="6"/>
  </r>
  <r>
    <n v="982"/>
    <n v="2016"/>
    <s v="8J6B6"/>
    <s v="1"/>
    <s v="YIRLEY"/>
    <m/>
    <s v="DURAN"/>
    <s v="QUINTERO"/>
    <n v="1"/>
    <s v="Cédula de Ciudadanía"/>
    <s v="1"/>
    <s v="1064113892"/>
    <s v="24/06/1993"/>
    <d v="2019-08-16T00:00:00"/>
    <n v="26"/>
    <x v="10"/>
    <n v="23"/>
    <x v="3"/>
    <x v="0"/>
    <s v="3"/>
    <x v="1"/>
    <s v="6"/>
    <x v="0"/>
    <s v="13"/>
    <m/>
    <s v="Si"/>
    <s v="5"/>
    <x v="3"/>
    <x v="0"/>
    <x v="0"/>
    <s v="No sabe - No Responde"/>
    <s v="1"/>
    <x v="1"/>
  </r>
  <r>
    <n v="983"/>
    <n v="2016"/>
    <s v="8J6B6"/>
    <s v="1"/>
    <s v="SENELIS"/>
    <m/>
    <s v="QUINTERO"/>
    <s v="NOGOA"/>
    <n v="1"/>
    <s v="Cédula de Ciudadanía"/>
    <s v="1"/>
    <s v="36571267"/>
    <s v="15/12/1969"/>
    <d v="2019-08-16T00:00:00"/>
    <n v="49"/>
    <x v="13"/>
    <n v="46"/>
    <x v="0"/>
    <x v="0"/>
    <s v="1"/>
    <x v="0"/>
    <s v="6"/>
    <x v="0"/>
    <s v="13"/>
    <m/>
    <s v="Si"/>
    <s v="3"/>
    <x v="0"/>
    <x v="0"/>
    <x v="0"/>
    <s v="No sabe - No Responde"/>
    <s v="4"/>
    <x v="0"/>
  </r>
  <r>
    <n v="984"/>
    <n v="2016"/>
    <s v="8J6B6"/>
    <s v="1"/>
    <s v="DIANIS"/>
    <s v="PAOLA"/>
    <s v="DURAN"/>
    <s v="QUINTERO"/>
    <n v="1"/>
    <s v="Cédula de Ciudadanía"/>
    <s v="1"/>
    <s v="1010108859"/>
    <s v="08/06/1996"/>
    <d v="2019-08-16T00:00:00"/>
    <n v="23"/>
    <x v="7"/>
    <n v="20"/>
    <x v="3"/>
    <x v="0"/>
    <s v="3"/>
    <x v="1"/>
    <s v="6"/>
    <x v="0"/>
    <s v="13"/>
    <m/>
    <s v="Si"/>
    <s v="5"/>
    <x v="3"/>
    <x v="0"/>
    <x v="0"/>
    <s v="No sabe - No Responde"/>
    <s v="2"/>
    <x v="4"/>
  </r>
  <r>
    <n v="985"/>
    <n v="2016"/>
    <s v="8J6B6"/>
    <s v="1"/>
    <s v="GEINER"/>
    <m/>
    <s v="DURAN"/>
    <s v="QUINTERO"/>
    <n v="1"/>
    <s v="Cédula de Ciudadanía"/>
    <s v="1"/>
    <s v="1072650695"/>
    <s v="17/10/1988"/>
    <d v="2019-08-16T00:00:00"/>
    <n v="30"/>
    <x v="10"/>
    <n v="28"/>
    <x v="3"/>
    <x v="1"/>
    <s v="3"/>
    <x v="1"/>
    <s v="6"/>
    <x v="0"/>
    <s v="13"/>
    <m/>
    <s v="No"/>
    <s v="5"/>
    <x v="3"/>
    <x v="0"/>
    <x v="0"/>
    <s v="No sabe - No Responde"/>
    <s v="2"/>
    <x v="4"/>
  </r>
  <r>
    <n v="986"/>
    <n v="2016"/>
    <s v="8J6B6"/>
    <s v="1"/>
    <s v="NEIDER"/>
    <m/>
    <s v="DURAN"/>
    <s v="QUINTERO"/>
    <n v="1"/>
    <s v="Cédula de Ciudadanía"/>
    <s v="98"/>
    <s v="1064116573"/>
    <s v="13/04/1995"/>
    <d v="2019-08-16T00:00:00"/>
    <n v="24"/>
    <x v="7"/>
    <n v="21"/>
    <x v="3"/>
    <x v="1"/>
    <s v="3"/>
    <x v="1"/>
    <s v="6"/>
    <x v="0"/>
    <s v="13"/>
    <m/>
    <s v="No"/>
    <s v="9"/>
    <x v="2"/>
    <x v="0"/>
    <x v="0"/>
    <s v="No sabe - No Responde"/>
    <s v="3"/>
    <x v="3"/>
  </r>
  <r>
    <n v="987"/>
    <n v="2016"/>
    <s v="8P239"/>
    <s v="1"/>
    <s v="ANDRY"/>
    <s v="YILENI"/>
    <s v="BELTRAN"/>
    <s v="ACHURY"/>
    <n v="1"/>
    <s v="Cédula de Ciudadanía"/>
    <s v="1"/>
    <s v="1072667808"/>
    <s v="10/12/1992"/>
    <d v="2019-08-16T00:00:00"/>
    <n v="26"/>
    <x v="10"/>
    <n v="23"/>
    <x v="3"/>
    <x v="0"/>
    <s v="3"/>
    <x v="1"/>
    <s v="6"/>
    <x v="0"/>
    <s v="18"/>
    <m/>
    <s v="Si"/>
    <s v="6"/>
    <x v="6"/>
    <x v="0"/>
    <x v="0"/>
    <s v="Vendedor almacén - 5320"/>
    <s v="1"/>
    <x v="1"/>
  </r>
  <r>
    <n v="988"/>
    <n v="2016"/>
    <s v="8T504"/>
    <s v="1"/>
    <s v="RUT"/>
    <s v="JOSEFINA"/>
    <s v="CERON"/>
    <s v="CIFUENTES"/>
    <n v="1"/>
    <s v="Cédula de Ciudadanía"/>
    <s v="1"/>
    <s v="27531600"/>
    <s v="10/10/1955"/>
    <d v="2019-08-16T00:00:00"/>
    <n v="63"/>
    <x v="0"/>
    <n v="61"/>
    <x v="0"/>
    <x v="0"/>
    <s v="1"/>
    <x v="0"/>
    <s v="6"/>
    <x v="0"/>
    <s v="19"/>
    <m/>
    <s v="No"/>
    <s v="5"/>
    <x v="3"/>
    <x v="0"/>
    <x v="0"/>
    <s v="Auxiliar servicios generales aseo y cafetería - 9221"/>
    <s v="1"/>
    <x v="1"/>
  </r>
  <r>
    <n v="989"/>
    <n v="2016"/>
    <s v="8T504"/>
    <s v="1"/>
    <s v="LINA"/>
    <s v="XIMENA"/>
    <s v="RIASCOS"/>
    <s v="CERON"/>
    <n v="3"/>
    <s v="Tarjeta de Identidad"/>
    <s v="1"/>
    <s v="99012011136"/>
    <s v="20/01/1999"/>
    <d v="2019-08-16T00:00:00"/>
    <n v="20"/>
    <x v="5"/>
    <n v="17"/>
    <x v="4"/>
    <x v="0"/>
    <s v="3"/>
    <x v="1"/>
    <s v="6"/>
    <x v="0"/>
    <s v="17"/>
    <m/>
    <s v="Si"/>
    <s v="5"/>
    <x v="3"/>
    <x v="0"/>
    <x v="0"/>
    <s v="No sabe - No Responde"/>
    <s v="3"/>
    <x v="3"/>
  </r>
  <r>
    <n v="990"/>
    <n v="2016"/>
    <s v="8U1FL"/>
    <s v="1"/>
    <s v="JENNIFFER"/>
    <m/>
    <s v="JURADO"/>
    <s v="TAFUR"/>
    <n v="1"/>
    <s v="Cédula de Ciudadanía"/>
    <s v="1"/>
    <s v="1072655925"/>
    <s v="18/02/1990"/>
    <d v="2019-08-16T00:00:00"/>
    <n v="29"/>
    <x v="10"/>
    <n v="26"/>
    <x v="3"/>
    <x v="0"/>
    <s v="1"/>
    <x v="0"/>
    <s v="6"/>
    <x v="0"/>
    <s v="9"/>
    <m/>
    <s v="Si"/>
    <s v="4"/>
    <x v="4"/>
    <x v="0"/>
    <x v="0"/>
    <s v="Empleada servicio doméstico - 9210"/>
    <s v="1"/>
    <x v="1"/>
  </r>
  <r>
    <n v="991"/>
    <n v="2016"/>
    <s v="8U1FL"/>
    <s v="1"/>
    <s v="SHARON"/>
    <s v="NICOLLE"/>
    <s v="ACUÑA"/>
    <s v="JURADO"/>
    <n v="3"/>
    <s v="Tarjeta de Identidad"/>
    <s v="1"/>
    <s v="1072662421"/>
    <s v="08/10/2009"/>
    <d v="2019-08-16T00:00:00"/>
    <n v="9"/>
    <x v="12"/>
    <n v="7"/>
    <x v="5"/>
    <x v="0"/>
    <s v="3"/>
    <x v="1"/>
    <s v="6"/>
    <x v="0"/>
    <s v="7"/>
    <m/>
    <s v="No"/>
    <s v="3"/>
    <x v="0"/>
    <x v="0"/>
    <x v="0"/>
    <s v="No sabe - No Responde"/>
    <s v="9"/>
    <x v="2"/>
  </r>
  <r>
    <n v="992"/>
    <n v="2016"/>
    <s v="8U1FL"/>
    <s v="1"/>
    <s v="ZAIRA"/>
    <s v="VALENTINA"/>
    <s v="ACUÑA"/>
    <s v="JURADO"/>
    <n v="4"/>
    <s v="Registro civil/NUIP"/>
    <s v="1"/>
    <s v="1072703178"/>
    <s v="05/07/2012"/>
    <d v="2019-08-16T00:00:00"/>
    <n v="7"/>
    <x v="12"/>
    <n v="4"/>
    <x v="1"/>
    <x v="0"/>
    <s v="3"/>
    <x v="1"/>
    <s v="6"/>
    <x v="0"/>
    <s v="4"/>
    <m/>
    <s v="No"/>
    <s v="2"/>
    <x v="5"/>
    <x v="0"/>
    <x v="0"/>
    <s v="No sabe - No Responde"/>
    <s v="9"/>
    <x v="2"/>
  </r>
  <r>
    <n v="993"/>
    <n v="2016"/>
    <s v="83534"/>
    <s v="1"/>
    <s v="KAREN"/>
    <s v="DAYANNA"/>
    <s v="SANTAMARIA"/>
    <m/>
    <m/>
    <s v="No sabe"/>
    <s v="2"/>
    <s v="28194084"/>
    <s v="14/02/1998"/>
    <d v="2019-08-16T00:00:00"/>
    <n v="21"/>
    <x v="7"/>
    <n v="18"/>
    <x v="3"/>
    <x v="0"/>
    <s v="3"/>
    <x v="1"/>
    <s v="6"/>
    <x v="0"/>
    <s v="10"/>
    <m/>
    <s v="Si"/>
    <s v="4"/>
    <x v="4"/>
    <x v="0"/>
    <x v="0"/>
    <s v="No sabe - No Responde"/>
    <s v="3"/>
    <x v="3"/>
  </r>
  <r>
    <n v="994"/>
    <n v="2016"/>
    <s v="83534"/>
    <s v="1"/>
    <s v="MARIA"/>
    <s v="DEL ROSARIO"/>
    <s v="SANTAMARIA"/>
    <m/>
    <n v="1"/>
    <s v="Cédula de Ciudadanía"/>
    <s v="1"/>
    <s v="36458771"/>
    <s v="12/10/1978"/>
    <d v="2019-08-16T00:00:00"/>
    <n v="40"/>
    <x v="8"/>
    <n v="38"/>
    <x v="0"/>
    <x v="0"/>
    <s v="1"/>
    <x v="0"/>
    <s v="5"/>
    <x v="1"/>
    <s v="11"/>
    <m/>
    <s v="Si"/>
    <s v="3"/>
    <x v="0"/>
    <x v="0"/>
    <x v="0"/>
    <s v="No sabe - No Responde"/>
    <s v="4"/>
    <x v="0"/>
  </r>
  <r>
    <n v="995"/>
    <n v="2016"/>
    <s v="83534"/>
    <s v="1"/>
    <s v="ADIEL"/>
    <m/>
    <s v="MARTINEZ"/>
    <s v="MONTERO"/>
    <n v="1"/>
    <s v="Cédula de Ciudadanía"/>
    <s v="2"/>
    <s v="73584421"/>
    <s v="16/11/1982"/>
    <d v="2019-08-16T00:00:00"/>
    <n v="36"/>
    <x v="8"/>
    <n v="34"/>
    <x v="0"/>
    <x v="1"/>
    <s v="2"/>
    <x v="3"/>
    <s v="5"/>
    <x v="1"/>
    <s v="11"/>
    <m/>
    <s v="No"/>
    <s v="4"/>
    <x v="4"/>
    <x v="0"/>
    <x v="0"/>
    <s v="Operario mantenimiento general edificios - 7219"/>
    <s v="1"/>
    <x v="1"/>
  </r>
  <r>
    <n v="996"/>
    <n v="2016"/>
    <s v="83534"/>
    <s v="1"/>
    <s v="KAROL"/>
    <s v="YUNEISI"/>
    <s v="MARTINEZ"/>
    <s v="SANTAMARIA"/>
    <n v="3"/>
    <s v="Tarjeta de Identidad"/>
    <s v="1"/>
    <s v="1050546001"/>
    <s v="21/09/2006"/>
    <d v="2019-08-16T00:00:00"/>
    <n v="12"/>
    <x v="6"/>
    <n v="10"/>
    <x v="5"/>
    <x v="0"/>
    <s v="3"/>
    <x v="1"/>
    <s v="5"/>
    <x v="1"/>
    <s v="10"/>
    <m/>
    <s v="No"/>
    <s v="3"/>
    <x v="0"/>
    <x v="0"/>
    <x v="0"/>
    <s v="No sabe - No Responde"/>
    <s v="3"/>
    <x v="3"/>
  </r>
  <r>
    <n v="997"/>
    <n v="2016"/>
    <s v="83534"/>
    <s v="1"/>
    <s v="KEYNER"/>
    <s v="ENRIQUE"/>
    <s v="MARTINEZ"/>
    <s v="SANTAMARIA"/>
    <n v="4"/>
    <s v="Registro civil/NUIP"/>
    <s v="1"/>
    <s v="1073485197"/>
    <s v="02/04/2015"/>
    <d v="2019-08-16T00:00:00"/>
    <n v="4"/>
    <x v="2"/>
    <n v="1"/>
    <x v="1"/>
    <x v="1"/>
    <s v="3"/>
    <x v="1"/>
    <s v="6"/>
    <x v="0"/>
    <s v="1"/>
    <m/>
    <s v="No"/>
    <s v="9"/>
    <x v="2"/>
    <x v="0"/>
    <x v="0"/>
    <s v="No sabe - No Responde"/>
    <s v="9"/>
    <x v="2"/>
  </r>
  <r>
    <n v="998"/>
    <n v="2016"/>
    <s v="83534"/>
    <s v="1"/>
    <s v="KATTY"/>
    <s v="JULIETH"/>
    <s v="MARTINEZ"/>
    <s v="SANTAMARIA"/>
    <n v="3"/>
    <s v="Tarjeta de Identidad"/>
    <s v="1"/>
    <s v="1072659299"/>
    <s v="04/02/2009"/>
    <d v="2019-08-16T00:00:00"/>
    <n v="10"/>
    <x v="12"/>
    <n v="7"/>
    <x v="5"/>
    <x v="0"/>
    <s v="3"/>
    <x v="1"/>
    <s v="6"/>
    <x v="0"/>
    <s v="7"/>
    <m/>
    <s v="No"/>
    <s v="3"/>
    <x v="0"/>
    <x v="0"/>
    <x v="0"/>
    <s v="No sabe - No Responde"/>
    <s v="9"/>
    <x v="2"/>
  </r>
  <r>
    <n v="999"/>
    <n v="2016"/>
    <s v="86B4I"/>
    <s v="1"/>
    <s v="GABRIELA"/>
    <s v="CATALINA"/>
    <s v="BENAVIDES"/>
    <s v="RIVERA"/>
    <n v="4"/>
    <s v="Registro civil/NUIP"/>
    <s v="1"/>
    <s v="108005990"/>
    <s v="26/11/2011"/>
    <d v="2019-08-16T00:00:00"/>
    <n v="7"/>
    <x v="12"/>
    <n v="4"/>
    <x v="1"/>
    <x v="0"/>
    <s v="3"/>
    <x v="1"/>
    <s v="6"/>
    <x v="0"/>
    <s v="3"/>
    <m/>
    <s v="No"/>
    <s v="1"/>
    <x v="1"/>
    <x v="0"/>
    <x v="0"/>
    <s v="No sabe - No Responde"/>
    <s v="9"/>
    <x v="2"/>
  </r>
  <r>
    <n v="1000"/>
    <n v="2016"/>
    <s v="86B4I"/>
    <s v="1"/>
    <s v="DOLLY"/>
    <s v="SALOME"/>
    <s v="BENAVIDES"/>
    <s v="RIVERA"/>
    <n v="4"/>
    <s v="Registro civil/NUIP"/>
    <s v="1"/>
    <s v="1072712344"/>
    <s v="29/11/2014"/>
    <d v="2019-08-16T00:00:00"/>
    <n v="4"/>
    <x v="2"/>
    <n v="1"/>
    <x v="1"/>
    <x v="0"/>
    <s v="3"/>
    <x v="1"/>
    <s v="6"/>
    <x v="0"/>
    <s v="1"/>
    <m/>
    <s v="No"/>
    <s v="9"/>
    <x v="2"/>
    <x v="0"/>
    <x v="0"/>
    <s v="No sabe - No Responde"/>
    <s v="9"/>
    <x v="2"/>
  </r>
  <r>
    <n v="1001"/>
    <n v="2016"/>
    <s v="86B4I"/>
    <s v="1"/>
    <s v="MARIA"/>
    <s v="DOLORES"/>
    <s v="RIVERA"/>
    <s v="CRIOLLO"/>
    <n v="1"/>
    <s v="Cédula de Ciudadanía"/>
    <s v="1"/>
    <s v="1085265109"/>
    <s v="20/04/1987"/>
    <d v="2019-08-16T00:00:00"/>
    <n v="32"/>
    <x v="3"/>
    <n v="29"/>
    <x v="3"/>
    <x v="0"/>
    <s v="1"/>
    <x v="0"/>
    <s v="6"/>
    <x v="0"/>
    <s v="3"/>
    <m/>
    <s v="Si"/>
    <s v="4"/>
    <x v="4"/>
    <x v="0"/>
    <x v="0"/>
    <s v="No sabe - No Responde"/>
    <s v="4"/>
    <x v="0"/>
  </r>
  <r>
    <n v="1002"/>
    <n v="2016"/>
    <s v="86B4I"/>
    <s v="1"/>
    <s v="CHRISTIAN"/>
    <s v="ESTEBAN"/>
    <s v="BENAVIDES"/>
    <s v="RAMIREZ"/>
    <n v="1"/>
    <s v="Cédula de Ciudadanía"/>
    <s v="1"/>
    <s v="1085297254"/>
    <s v="06/06/1992"/>
    <d v="2019-08-16T00:00:00"/>
    <n v="27"/>
    <x v="10"/>
    <n v="24"/>
    <x v="3"/>
    <x v="1"/>
    <s v="2"/>
    <x v="3"/>
    <s v="6"/>
    <x v="0"/>
    <s v="3"/>
    <m/>
    <s v="No"/>
    <s v="4"/>
    <x v="4"/>
    <x v="0"/>
    <x v="0"/>
    <s v="Auxiliar aseo y cafetería - 9210"/>
    <s v="2"/>
    <x v="4"/>
  </r>
  <r>
    <n v="1003"/>
    <n v="2016"/>
    <s v="88P37"/>
    <s v="1"/>
    <s v="ISABEL"/>
    <s v="SOFIA"/>
    <s v="SANCHEZ"/>
    <s v="MORALES"/>
    <n v="4"/>
    <s v="Registro civil/NUIP"/>
    <s v="1"/>
    <s v="1025150900"/>
    <s v="06/01/2014"/>
    <d v="2019-08-16T00:00:00"/>
    <n v="5"/>
    <x v="2"/>
    <n v="2"/>
    <x v="1"/>
    <x v="0"/>
    <s v="3"/>
    <x v="1"/>
    <s v="6"/>
    <x v="0"/>
    <s v="2"/>
    <m/>
    <s v="No"/>
    <s v="9"/>
    <x v="2"/>
    <x v="0"/>
    <x v="0"/>
    <s v="No sabe - No Responde"/>
    <s v="9"/>
    <x v="2"/>
  </r>
  <r>
    <n v="1004"/>
    <n v="2016"/>
    <s v="88P37"/>
    <s v="1"/>
    <s v="LUZ"/>
    <s v="ADRIANA"/>
    <s v="MORALES"/>
    <s v="PAVA"/>
    <n v="1"/>
    <s v="Cédula de Ciudadanía"/>
    <s v="1"/>
    <s v="1075246754"/>
    <s v="26/08/1990"/>
    <d v="2019-08-16T00:00:00"/>
    <n v="28"/>
    <x v="10"/>
    <n v="26"/>
    <x v="3"/>
    <x v="0"/>
    <s v="2"/>
    <x v="3"/>
    <s v="6"/>
    <x v="0"/>
    <s v="5"/>
    <m/>
    <s v="Si"/>
    <s v="5"/>
    <x v="3"/>
    <x v="0"/>
    <x v="0"/>
    <s v="Empleada servicio doméstico - 9210"/>
    <s v="1"/>
    <x v="1"/>
  </r>
  <r>
    <n v="1005"/>
    <n v="2016"/>
    <s v="88P37"/>
    <s v="1"/>
    <s v="SAADYHT"/>
    <s v="FERNANDO"/>
    <s v="SANCHEZ"/>
    <s v="SILVA"/>
    <n v="1"/>
    <s v="Cédula de Ciudadanía"/>
    <s v="1"/>
    <s v="83243959"/>
    <s v="07/06/1985"/>
    <d v="2019-08-16T00:00:00"/>
    <n v="34"/>
    <x v="3"/>
    <n v="31"/>
    <x v="0"/>
    <x v="1"/>
    <s v="1"/>
    <x v="0"/>
    <s v="6"/>
    <x v="0"/>
    <s v="5"/>
    <m/>
    <s v="No"/>
    <s v="5"/>
    <x v="3"/>
    <x v="0"/>
    <x v="0"/>
    <s v="Empleada servicio doméstico - 9210"/>
    <s v="1"/>
    <x v="1"/>
  </r>
  <r>
    <n v="1006"/>
    <n v="2016"/>
    <s v="88P37"/>
    <s v="1"/>
    <s v="JUAN"/>
    <s v="DAVID"/>
    <s v="SANCHEZ"/>
    <s v="MORALES"/>
    <n v="3"/>
    <s v="Tarjeta de Identidad"/>
    <s v="1"/>
    <s v="1029880828"/>
    <s v="12/01/2007"/>
    <d v="2019-08-16T00:00:00"/>
    <n v="12"/>
    <x v="6"/>
    <n v="9"/>
    <x v="5"/>
    <x v="1"/>
    <s v="3"/>
    <x v="1"/>
    <s v="6"/>
    <x v="0"/>
    <s v="5"/>
    <m/>
    <s v="No"/>
    <s v="3"/>
    <x v="0"/>
    <x v="0"/>
    <x v="0"/>
    <s v="No sabe - No Responde"/>
    <s v="9"/>
    <x v="2"/>
  </r>
  <r>
    <n v="1007"/>
    <n v="2016"/>
    <s v="9Q6A1"/>
    <s v="1"/>
    <s v="JOHAN"/>
    <s v="STEVEN"/>
    <s v="RAYO"/>
    <s v="CAÑON"/>
    <n v="4"/>
    <s v="Registro civil/NUIP"/>
    <s v="1"/>
    <s v="1072702570"/>
    <s v="01/05/2012"/>
    <d v="2019-08-16T00:00:00"/>
    <n v="7"/>
    <x v="12"/>
    <n v="4"/>
    <x v="1"/>
    <x v="1"/>
    <s v="3"/>
    <x v="1"/>
    <s v="6"/>
    <x v="0"/>
    <s v="4"/>
    <m/>
    <s v="No"/>
    <s v="2"/>
    <x v="5"/>
    <x v="0"/>
    <x v="0"/>
    <s v="No sabe - No Responde"/>
    <s v="9"/>
    <x v="2"/>
  </r>
  <r>
    <n v="1008"/>
    <n v="2016"/>
    <s v="9Q6A1"/>
    <s v="2"/>
    <s v="BLANCA"/>
    <s v="NELY"/>
    <s v="CAÑON"/>
    <s v="CAICEDO"/>
    <n v="1"/>
    <s v="Cédula de Ciudadanía"/>
    <s v="1"/>
    <s v="35477408"/>
    <s v="01/03/1974"/>
    <d v="2019-08-16T00:00:00"/>
    <n v="45"/>
    <x v="1"/>
    <n v="42"/>
    <x v="0"/>
    <x v="0"/>
    <s v="2"/>
    <x v="3"/>
    <s v="6"/>
    <x v="0"/>
    <s v="25"/>
    <s v="2"/>
    <s v="No"/>
    <s v="9"/>
    <x v="2"/>
    <x v="0"/>
    <x v="0"/>
    <s v="No sabe - No Responde"/>
    <s v="1"/>
    <x v="1"/>
  </r>
  <r>
    <n v="1009"/>
    <n v="2016"/>
    <s v="9Q6A1"/>
    <s v="1"/>
    <s v="MARIA"/>
    <s v="FERNANDA"/>
    <s v="RAYO"/>
    <s v="SANCHEZ"/>
    <n v="3"/>
    <s v="Tarjeta de Identidad"/>
    <s v="1"/>
    <s v="99021601817"/>
    <s v="16/02/1999"/>
    <d v="2019-08-16T00:00:00"/>
    <n v="20"/>
    <x v="5"/>
    <n v="17"/>
    <x v="4"/>
    <x v="0"/>
    <s v="3"/>
    <x v="1"/>
    <s v="6"/>
    <x v="0"/>
    <s v="17"/>
    <m/>
    <s v="Si"/>
    <s v="5"/>
    <x v="3"/>
    <x v="0"/>
    <x v="0"/>
    <s v="No sabe - No Responde"/>
    <s v="4"/>
    <x v="0"/>
  </r>
  <r>
    <n v="1010"/>
    <n v="2016"/>
    <s v="9Q6A1"/>
    <s v="1"/>
    <s v="LUIS"/>
    <s v="FERNANDO"/>
    <s v="RAYO"/>
    <s v="RAYO"/>
    <n v="2"/>
    <s v="Cédula de extranjeria"/>
    <s v="1"/>
    <s v="80501789"/>
    <s v="26/03/1974"/>
    <d v="2019-08-16T00:00:00"/>
    <n v="45"/>
    <x v="1"/>
    <n v="42"/>
    <x v="0"/>
    <x v="1"/>
    <s v="1"/>
    <x v="0"/>
    <s v="6"/>
    <x v="0"/>
    <s v="20"/>
    <m/>
    <s v="No"/>
    <s v="3"/>
    <x v="0"/>
    <x v="0"/>
    <x v="0"/>
    <s v="Cargador vehículos transporte por carretera - 9333"/>
    <s v="1"/>
    <x v="1"/>
  </r>
  <r>
    <n v="1011"/>
    <n v="2016"/>
    <s v="9Q6A1"/>
    <s v="1"/>
    <s v="CARLOS"/>
    <s v="ANDRES"/>
    <s v="RAYO"/>
    <s v="SANCHEZ"/>
    <n v="2"/>
    <s v="Cédula de extranjeria"/>
    <s v="1"/>
    <s v="1072664353"/>
    <s v="13/03/1992"/>
    <d v="2019-08-16T00:00:00"/>
    <n v="27"/>
    <x v="10"/>
    <n v="24"/>
    <x v="3"/>
    <x v="1"/>
    <s v="3"/>
    <x v="1"/>
    <s v="6"/>
    <x v="0"/>
    <s v="20"/>
    <m/>
    <s v="No"/>
    <s v="4"/>
    <x v="4"/>
    <x v="0"/>
    <x v="0"/>
    <s v="Empleado despachador transporte carga - 4133"/>
    <s v="1"/>
    <x v="1"/>
  </r>
  <r>
    <n v="1012"/>
    <n v="2016"/>
    <s v="9W87T"/>
    <s v="1"/>
    <s v="DORA"/>
    <m/>
    <s v="MONTAÑO"/>
    <s v="RODRIGUEZ"/>
    <n v="1"/>
    <s v="Cédula de Ciudadanía"/>
    <s v="1"/>
    <s v="40265731"/>
    <s v="11/05/1968"/>
    <d v="2019-08-16T00:00:00"/>
    <n v="51"/>
    <x v="11"/>
    <n v="48"/>
    <x v="0"/>
    <x v="0"/>
    <s v="1"/>
    <x v="0"/>
    <s v="6"/>
    <x v="0"/>
    <s v="7"/>
    <m/>
    <s v="Si"/>
    <s v="3"/>
    <x v="0"/>
    <x v="0"/>
    <x v="0"/>
    <s v="No sabe - No Responde"/>
    <s v="4"/>
    <x v="0"/>
  </r>
  <r>
    <n v="1013"/>
    <n v="2016"/>
    <s v="9W87T"/>
    <s v="1"/>
    <s v="DANNA"/>
    <s v="CAMILA"/>
    <s v="BARCO"/>
    <s v="TORRES"/>
    <n v="4"/>
    <s v="Registro civil/NUIP"/>
    <s v="1"/>
    <s v="1073484538"/>
    <s v="05/07/2013"/>
    <d v="2019-08-16T00:00:00"/>
    <n v="6"/>
    <x v="12"/>
    <n v="3"/>
    <x v="1"/>
    <x v="0"/>
    <s v="4"/>
    <x v="6"/>
    <s v="6"/>
    <x v="0"/>
    <s v="3"/>
    <m/>
    <s v="No"/>
    <s v="1"/>
    <x v="1"/>
    <x v="0"/>
    <x v="0"/>
    <s v="No sabe - No Responde"/>
    <s v="9"/>
    <x v="2"/>
  </r>
  <r>
    <n v="1014"/>
    <n v="2016"/>
    <s v="9W87T"/>
    <s v="1"/>
    <s v="ANA"/>
    <s v="VICTORIA"/>
    <s v="VARGAS"/>
    <s v="MONTAÑO"/>
    <n v="1"/>
    <s v="Cédula de Ciudadanía"/>
    <s v="1"/>
    <s v="1073602618"/>
    <s v="17/05/1990"/>
    <d v="2019-08-16T00:00:00"/>
    <n v="29"/>
    <x v="10"/>
    <n v="26"/>
    <x v="3"/>
    <x v="0"/>
    <s v="3"/>
    <x v="1"/>
    <s v="6"/>
    <x v="0"/>
    <s v="7"/>
    <m/>
    <s v="Si"/>
    <s v="4"/>
    <x v="4"/>
    <x v="0"/>
    <x v="0"/>
    <s v="Mesero - 5122"/>
    <s v="1"/>
    <x v="1"/>
  </r>
  <r>
    <n v="1015"/>
    <n v="2016"/>
    <s v="9W87T"/>
    <s v="1"/>
    <s v="ANIBAL"/>
    <s v="ANTONIO"/>
    <s v="BARCO"/>
    <s v="MONTAÑO"/>
    <n v="1"/>
    <s v="Cédula de Ciudadanía"/>
    <s v="1"/>
    <s v="1072962415"/>
    <s v="01/08/1994"/>
    <d v="2019-08-16T00:00:00"/>
    <n v="25"/>
    <x v="7"/>
    <n v="22"/>
    <x v="3"/>
    <x v="1"/>
    <s v="3"/>
    <x v="1"/>
    <s v="6"/>
    <x v="0"/>
    <s v="7"/>
    <m/>
    <s v="No"/>
    <s v="4"/>
    <x v="4"/>
    <x v="0"/>
    <x v="0"/>
    <s v="No sabe - No Responde"/>
    <s v="4"/>
    <x v="0"/>
  </r>
  <r>
    <n v="1016"/>
    <n v="2016"/>
    <s v="9W87T"/>
    <s v="1"/>
    <s v="LUIS"/>
    <s v="ERMID"/>
    <s v="BARCO"/>
    <s v="MONTAÑO"/>
    <n v="1"/>
    <s v="Cédula de Ciudadanía"/>
    <s v="1"/>
    <s v="1072962145"/>
    <s v="17/04/1993"/>
    <d v="2019-08-16T00:00:00"/>
    <n v="26"/>
    <x v="10"/>
    <n v="23"/>
    <x v="3"/>
    <x v="1"/>
    <s v="3"/>
    <x v="1"/>
    <s v="6"/>
    <x v="0"/>
    <s v="7"/>
    <m/>
    <s v="No"/>
    <s v="4"/>
    <x v="4"/>
    <x v="0"/>
    <x v="0"/>
    <s v="Obrero construcción - 9313"/>
    <s v="1"/>
    <x v="1"/>
  </r>
  <r>
    <n v="1017"/>
    <n v="2016"/>
    <s v="9W87T"/>
    <s v="1"/>
    <s v="PAULA"/>
    <s v="ANDREA"/>
    <s v="SUAREZ"/>
    <s v="VARGAS"/>
    <n v="4"/>
    <s v="Registro civil/NUIP"/>
    <s v="1"/>
    <s v="1025065885"/>
    <s v="15/03/2010"/>
    <d v="2019-08-16T00:00:00"/>
    <n v="9"/>
    <x v="12"/>
    <n v="6"/>
    <x v="5"/>
    <x v="0"/>
    <s v="4"/>
    <x v="6"/>
    <s v="6"/>
    <x v="0"/>
    <s v="6"/>
    <m/>
    <s v="No"/>
    <s v="3"/>
    <x v="0"/>
    <x v="0"/>
    <x v="0"/>
    <s v="No sabe - No Responde"/>
    <s v="9"/>
    <x v="2"/>
  </r>
  <r>
    <n v="1018"/>
    <n v="2016"/>
    <s v="9W87T"/>
    <s v="1"/>
    <s v="JUAN"/>
    <s v="JOSE"/>
    <s v="SUAREZ"/>
    <s v="VARGAS"/>
    <n v="4"/>
    <s v="Registro civil/NUIP"/>
    <s v="1"/>
    <s v="1025064404"/>
    <s v="11/06/2009"/>
    <d v="2019-08-16T00:00:00"/>
    <n v="10"/>
    <x v="12"/>
    <n v="7"/>
    <x v="5"/>
    <x v="1"/>
    <s v="4"/>
    <x v="6"/>
    <s v="6"/>
    <x v="0"/>
    <s v="7"/>
    <m/>
    <s v="No"/>
    <s v="3"/>
    <x v="0"/>
    <x v="0"/>
    <x v="0"/>
    <s v="No sabe - No Responde"/>
    <s v="9"/>
    <x v="2"/>
  </r>
  <r>
    <n v="1019"/>
    <n v="2016"/>
    <s v="9W87T"/>
    <s v="1"/>
    <s v="WILMER"/>
    <s v="ANDRES"/>
    <s v="SUAREZ"/>
    <s v="VARGAS"/>
    <n v="3"/>
    <s v="Tarjeta de Identidad"/>
    <s v="1"/>
    <s v="1073600697"/>
    <s v="15/06/2006"/>
    <d v="2019-08-16T00:00:00"/>
    <n v="13"/>
    <x v="6"/>
    <n v="10"/>
    <x v="5"/>
    <x v="1"/>
    <s v="4"/>
    <x v="6"/>
    <s v="6"/>
    <x v="0"/>
    <s v="7"/>
    <m/>
    <s v="No"/>
    <s v="3"/>
    <x v="0"/>
    <x v="0"/>
    <x v="0"/>
    <s v="No sabe - No Responde"/>
    <s v="3"/>
    <x v="3"/>
  </r>
  <r>
    <n v="1020"/>
    <n v="2016"/>
    <s v="9W87T"/>
    <s v="1"/>
    <s v="YULISA"/>
    <s v="FERNANDA"/>
    <s v="GONZALEZ"/>
    <s v="MONTAÑO"/>
    <n v="3"/>
    <s v="Tarjeta de Identidad"/>
    <s v="1"/>
    <s v="1076736462"/>
    <s v="05/11/1999"/>
    <d v="2019-08-16T00:00:00"/>
    <n v="19"/>
    <x v="5"/>
    <n v="17"/>
    <x v="4"/>
    <x v="0"/>
    <s v="3"/>
    <x v="1"/>
    <s v="6"/>
    <x v="0"/>
    <s v="7"/>
    <m/>
    <s v="Si"/>
    <s v="4"/>
    <x v="4"/>
    <x v="0"/>
    <x v="0"/>
    <s v="No sabe - No Responde"/>
    <s v="4"/>
    <x v="0"/>
  </r>
  <r>
    <n v="1021"/>
    <n v="2016"/>
    <s v="9W87T"/>
    <s v="1"/>
    <s v="DEYSI"/>
    <s v="DAYANA"/>
    <s v="HERNANDEZ"/>
    <s v="VARGAS"/>
    <n v="3"/>
    <s v="Tarjeta de Identidad"/>
    <s v="1"/>
    <s v="1073601114"/>
    <s v="14/11/2006"/>
    <d v="2019-08-16T00:00:00"/>
    <n v="12"/>
    <x v="6"/>
    <n v="10"/>
    <x v="5"/>
    <x v="0"/>
    <s v="4"/>
    <x v="6"/>
    <s v="6"/>
    <x v="0"/>
    <s v="7"/>
    <m/>
    <s v="No"/>
    <s v="3"/>
    <x v="0"/>
    <x v="0"/>
    <x v="0"/>
    <s v="No sabe - No Responde"/>
    <s v="3"/>
    <x v="3"/>
  </r>
  <r>
    <n v="1022"/>
    <n v="2016"/>
    <s v="9W87T"/>
    <s v="1"/>
    <s v="HAROLD"/>
    <s v="ESTEVEN"/>
    <s v="HERNANDEZ"/>
    <s v="VARGAS"/>
    <n v="4"/>
    <s v="Registro civil/NUIP"/>
    <s v="1"/>
    <s v="1028402655"/>
    <s v="28/10/2009"/>
    <d v="2019-08-16T00:00:00"/>
    <n v="9"/>
    <x v="12"/>
    <n v="7"/>
    <x v="5"/>
    <x v="1"/>
    <s v="4"/>
    <x v="6"/>
    <s v="6"/>
    <x v="0"/>
    <s v="7"/>
    <m/>
    <s v="No"/>
    <s v="3"/>
    <x v="0"/>
    <x v="0"/>
    <x v="0"/>
    <s v="No sabe - No Responde"/>
    <s v="9"/>
    <x v="2"/>
  </r>
  <r>
    <n v="1023"/>
    <n v="2016"/>
    <s v="9W87T"/>
    <s v="1"/>
    <s v="EUDALIA"/>
    <s v="INES"/>
    <s v="VARGAS"/>
    <s v="MONTAÑO"/>
    <n v="1"/>
    <s v="Cédula de Ciudadanía"/>
    <s v="1"/>
    <s v="1073599769"/>
    <s v="12/08/1987"/>
    <d v="2019-08-16T00:00:00"/>
    <n v="32"/>
    <x v="3"/>
    <n v="29"/>
    <x v="3"/>
    <x v="0"/>
    <s v="3"/>
    <x v="1"/>
    <s v="6"/>
    <x v="0"/>
    <s v="7"/>
    <m/>
    <s v="Si"/>
    <s v="4"/>
    <x v="4"/>
    <x v="0"/>
    <x v="0"/>
    <s v="No sabe - No Responde"/>
    <s v="4"/>
    <x v="0"/>
  </r>
  <r>
    <n v="1024"/>
    <n v="2016"/>
    <s v="9W87T"/>
    <s v="1"/>
    <s v="JOSE"/>
    <s v="ARQUIMEDES"/>
    <s v="VARGAS"/>
    <s v="MONTAÑO"/>
    <n v="1"/>
    <s v="Cédula de Ciudadanía"/>
    <s v="1"/>
    <s v="1073601023"/>
    <s v="23/10/1988"/>
    <d v="2019-08-16T00:00:00"/>
    <n v="30"/>
    <x v="10"/>
    <n v="28"/>
    <x v="3"/>
    <x v="1"/>
    <s v="3"/>
    <x v="1"/>
    <s v="6"/>
    <x v="0"/>
    <s v="7"/>
    <m/>
    <s v="No"/>
    <s v="4"/>
    <x v="4"/>
    <x v="1"/>
    <x v="3"/>
    <s v="No sabe - No Responde"/>
    <s v="5"/>
    <x v="6"/>
  </r>
  <r>
    <n v="1025"/>
    <n v="2016"/>
    <s v="9XW74"/>
    <s v="1"/>
    <s v="JOSE"/>
    <s v="HUMBERTO"/>
    <s v="GIRALDO"/>
    <s v="SUAREZ"/>
    <n v="1"/>
    <s v="Cédula de Ciudadanía"/>
    <s v="1"/>
    <s v="4472023"/>
    <s v="04/10/1941"/>
    <d v="2019-08-16T00:00:00"/>
    <n v="77"/>
    <x v="17"/>
    <n v="75"/>
    <x v="2"/>
    <x v="1"/>
    <s v="1"/>
    <x v="0"/>
    <s v="6"/>
    <x v="0"/>
    <s v="10"/>
    <m/>
    <s v="No"/>
    <s v="3"/>
    <x v="0"/>
    <x v="1"/>
    <x v="3"/>
    <s v="No sabe - No Responde"/>
    <s v="1"/>
    <x v="1"/>
  </r>
  <r>
    <n v="1026"/>
    <n v="2016"/>
    <s v="9Y4Z8"/>
    <s v="1"/>
    <s v="ZOE"/>
    <s v="VALENTINA"/>
    <s v="PINEDA"/>
    <s v="MONTOYA"/>
    <n v="4"/>
    <s v="Registro civil/NUIP"/>
    <s v="1"/>
    <s v="1072703434"/>
    <s v="15/07/2012"/>
    <d v="2019-08-16T00:00:00"/>
    <n v="7"/>
    <x v="12"/>
    <n v="4"/>
    <x v="1"/>
    <x v="0"/>
    <s v="3"/>
    <x v="1"/>
    <s v="6"/>
    <x v="0"/>
    <s v="4"/>
    <m/>
    <s v="No"/>
    <s v="1"/>
    <x v="1"/>
    <x v="1"/>
    <x v="3"/>
    <s v="No sabe - No Responde"/>
    <s v="9"/>
    <x v="2"/>
  </r>
  <r>
    <n v="1027"/>
    <n v="2016"/>
    <s v="9Y4Z8"/>
    <s v="1"/>
    <s v="LORENA"/>
    <s v="YURAY"/>
    <s v="MONTOYA"/>
    <s v="GUERRERO"/>
    <n v="1"/>
    <s v="Cédula de Ciudadanía"/>
    <s v="1"/>
    <s v="1023863281"/>
    <s v="08/06/1986"/>
    <d v="2019-08-16T00:00:00"/>
    <n v="33"/>
    <x v="3"/>
    <n v="30"/>
    <x v="0"/>
    <x v="0"/>
    <s v="1"/>
    <x v="0"/>
    <s v="6"/>
    <x v="0"/>
    <s v="20"/>
    <m/>
    <s v="Si"/>
    <s v="5"/>
    <x v="3"/>
    <x v="0"/>
    <x v="0"/>
    <s v="Cocinero restaurante - 5121"/>
    <s v="1"/>
    <x v="1"/>
  </r>
  <r>
    <n v="1028"/>
    <n v="2016"/>
    <s v="92WXM"/>
    <s v="1"/>
    <s v="TANIA"/>
    <s v="LISETH"/>
    <s v="BELLO"/>
    <s v="JIMENEZ"/>
    <n v="4"/>
    <s v="Registro civil/NUIP"/>
    <s v="1"/>
    <s v="1072700564"/>
    <s v="26/09/2011"/>
    <d v="2019-08-16T00:00:00"/>
    <n v="7"/>
    <x v="12"/>
    <n v="5"/>
    <x v="1"/>
    <x v="0"/>
    <s v="3"/>
    <x v="1"/>
    <s v="6"/>
    <x v="0"/>
    <s v="5"/>
    <m/>
    <s v="No"/>
    <s v="2"/>
    <x v="5"/>
    <x v="0"/>
    <x v="0"/>
    <s v="No sabe - No Responde"/>
    <s v="9"/>
    <x v="2"/>
  </r>
  <r>
    <n v="1029"/>
    <n v="2016"/>
    <s v="94376"/>
    <s v="2"/>
    <s v="OLGA"/>
    <s v="LUCIA"/>
    <s v="PEREZ"/>
    <s v="HIGUERA"/>
    <n v="1"/>
    <s v="Cédula de Ciudadanía"/>
    <s v="1"/>
    <s v="1072638304"/>
    <s v="24/10/1984"/>
    <d v="2019-08-16T00:00:00"/>
    <n v="34"/>
    <x v="3"/>
    <n v="32"/>
    <x v="0"/>
    <x v="0"/>
    <s v="2"/>
    <x v="3"/>
    <s v="6"/>
    <x v="0"/>
    <s v="11"/>
    <s v="2"/>
    <s v="No"/>
    <s v="9"/>
    <x v="2"/>
    <x v="0"/>
    <x v="0"/>
    <s v="No sabe - No Responde"/>
    <s v="1"/>
    <x v="1"/>
  </r>
  <r>
    <n v="1030"/>
    <n v="2016"/>
    <s v="94376"/>
    <s v="1"/>
    <s v="KAREN"/>
    <s v="JULIETH"/>
    <s v="JIMENEZ"/>
    <s v="PEREZ"/>
    <n v="3"/>
    <s v="Tarjeta de Identidad"/>
    <s v="1"/>
    <s v="1072647690"/>
    <s v="02/06/2006"/>
    <d v="2019-08-16T00:00:00"/>
    <n v="13"/>
    <x v="6"/>
    <n v="10"/>
    <x v="5"/>
    <x v="0"/>
    <s v="3"/>
    <x v="1"/>
    <s v="6"/>
    <x v="0"/>
    <s v="10"/>
    <m/>
    <s v="No"/>
    <s v="3"/>
    <x v="0"/>
    <x v="0"/>
    <x v="0"/>
    <s v="No sabe - No Responde"/>
    <s v="3"/>
    <x v="3"/>
  </r>
  <r>
    <n v="1031"/>
    <n v="2016"/>
    <s v="94376"/>
    <s v="1"/>
    <s v="FERNEY"/>
    <m/>
    <s v="JIMENEZ"/>
    <s v="GARZON"/>
    <n v="1"/>
    <s v="Cédula de Ciudadanía"/>
    <s v="1"/>
    <s v="80350646"/>
    <s v="14/03/1983"/>
    <d v="2019-08-16T00:00:00"/>
    <n v="36"/>
    <x v="8"/>
    <n v="33"/>
    <x v="0"/>
    <x v="1"/>
    <s v="1"/>
    <x v="0"/>
    <s v="6"/>
    <x v="0"/>
    <s v="11"/>
    <m/>
    <s v="No"/>
    <s v="3"/>
    <x v="0"/>
    <x v="0"/>
    <x v="0"/>
    <s v="No sabe - No Responde"/>
    <s v="1"/>
    <x v="1"/>
  </r>
  <r>
    <n v="1032"/>
    <n v="2016"/>
    <s v="94376"/>
    <s v="1"/>
    <s v="JOHAN"/>
    <s v="ARLEY"/>
    <s v="JIMENEZ"/>
    <s v="PEREZ"/>
    <n v="4"/>
    <s v="Registro civil/NUIP"/>
    <s v="1"/>
    <s v="1028403146"/>
    <s v="04/11/2010"/>
    <d v="2019-08-16T00:00:00"/>
    <n v="8"/>
    <x v="12"/>
    <n v="6"/>
    <x v="5"/>
    <x v="1"/>
    <s v="3"/>
    <x v="1"/>
    <s v="6"/>
    <x v="0"/>
    <s v="6"/>
    <m/>
    <s v="No"/>
    <s v="2"/>
    <x v="5"/>
    <x v="0"/>
    <x v="0"/>
    <s v="No sabe - No Responde"/>
    <s v="9"/>
    <x v="2"/>
  </r>
  <r>
    <n v="1033"/>
    <n v="2015"/>
    <s v="A6A4O"/>
    <s v="1"/>
    <s v="ORLANDO"/>
    <s v="ENRIQUE"/>
    <s v="BUELVAS"/>
    <s v="TOVAR"/>
    <n v="1"/>
    <s v="Cédula de Ciudadanía"/>
    <s v="1"/>
    <s v="73544327"/>
    <s v="01/02/1962"/>
    <d v="2019-08-16T00:00:00"/>
    <n v="57"/>
    <x v="14"/>
    <n v="53"/>
    <x v="0"/>
    <x v="1"/>
    <s v="1"/>
    <x v="0"/>
    <s v="6"/>
    <x v="0"/>
    <s v="9"/>
    <m/>
    <s v="No"/>
    <s v="1"/>
    <x v="1"/>
    <x v="0"/>
    <x v="0"/>
    <s v="No sabe - No Responde"/>
    <s v="2"/>
    <x v="4"/>
  </r>
  <r>
    <n v="1034"/>
    <n v="2015"/>
    <s v="C3546"/>
    <s v="1"/>
    <s v="CARMEN"/>
    <s v="CECILIA"/>
    <s v="MENDEZ"/>
    <s v="GUZMAN"/>
    <n v="1"/>
    <s v="Cédula de Ciudadanía"/>
    <s v="1"/>
    <s v="42272581"/>
    <s v="27/06/1980"/>
    <d v="2019-08-16T00:00:00"/>
    <n v="39"/>
    <x v="8"/>
    <n v="35"/>
    <x v="0"/>
    <x v="0"/>
    <s v="1"/>
    <x v="0"/>
    <s v="6"/>
    <x v="0"/>
    <s v="7"/>
    <m/>
    <s v="No"/>
    <s v="5"/>
    <x v="3"/>
    <x v="0"/>
    <x v="0"/>
    <s v="Empleada servicio doméstico - 9210"/>
    <s v="1"/>
    <x v="1"/>
  </r>
  <r>
    <n v="1035"/>
    <n v="2015"/>
    <s v="C3546"/>
    <s v="1"/>
    <s v="ISABEL"/>
    <s v="CRISTINA"/>
    <s v="MERCADO"/>
    <s v="MENDEZ"/>
    <n v="3"/>
    <s v="Tarjeta de Identidad"/>
    <s v="1"/>
    <s v="99062416455"/>
    <s v="24/06/1999"/>
    <d v="2019-08-16T00:00:00"/>
    <n v="20"/>
    <x v="5"/>
    <n v="16"/>
    <x v="4"/>
    <x v="0"/>
    <s v="3"/>
    <x v="1"/>
    <s v="6"/>
    <x v="0"/>
    <s v="5"/>
    <m/>
    <s v="Si"/>
    <s v="4"/>
    <x v="4"/>
    <x v="0"/>
    <x v="0"/>
    <s v="No sabe - No Responde"/>
    <s v="3"/>
    <x v="3"/>
  </r>
  <r>
    <n v="1036"/>
    <n v="2015"/>
    <s v="DM8Q0"/>
    <s v="1"/>
    <s v="JOSE"/>
    <s v="MIGUEL"/>
    <s v="LOPEZ"/>
    <s v="MARTINEZ"/>
    <n v="1"/>
    <s v="Cédula de Ciudadanía"/>
    <s v="1"/>
    <s v="3155008"/>
    <s v="04/05/1970"/>
    <d v="2019-08-16T00:00:00"/>
    <n v="49"/>
    <x v="13"/>
    <n v="45"/>
    <x v="0"/>
    <x v="1"/>
    <s v="1"/>
    <x v="0"/>
    <s v="6"/>
    <x v="0"/>
    <s v="00"/>
    <m/>
    <s v="No"/>
    <s v="3"/>
    <x v="0"/>
    <x v="1"/>
    <x v="3"/>
    <s v="Ayudante obra - 9313"/>
    <s v="1"/>
    <x v="1"/>
  </r>
  <r>
    <n v="1037"/>
    <n v="2015"/>
    <s v="DM8Q0"/>
    <s v="1"/>
    <s v="MIGUEL"/>
    <s v="ESTEVAN"/>
    <s v="LOPEZ"/>
    <s v="MORENO"/>
    <n v="3"/>
    <s v="Tarjeta de Identidad"/>
    <s v="2"/>
    <s v="98052970709"/>
    <s v="23/05/1998"/>
    <d v="2019-08-16T00:00:00"/>
    <n v="21"/>
    <x v="7"/>
    <n v="17"/>
    <x v="4"/>
    <x v="1"/>
    <s v="3"/>
    <x v="1"/>
    <s v="6"/>
    <x v="0"/>
    <s v="00"/>
    <m/>
    <s v="No"/>
    <s v="5"/>
    <x v="3"/>
    <x v="0"/>
    <x v="0"/>
    <s v="No sabe - No Responde"/>
    <s v="3"/>
    <x v="3"/>
  </r>
  <r>
    <n v="1038"/>
    <n v="2015"/>
    <s v="DM8Q0"/>
    <s v="1"/>
    <s v="HECTOR"/>
    <s v="MANUEL"/>
    <s v="LOPEZ"/>
    <s v="MORENO"/>
    <m/>
    <s v="No sabe"/>
    <s v="2"/>
    <s v="96090528448"/>
    <s v="05/09/1996"/>
    <d v="2019-08-16T00:00:00"/>
    <n v="22"/>
    <x v="7"/>
    <n v="18"/>
    <x v="3"/>
    <x v="1"/>
    <s v="3"/>
    <x v="1"/>
    <s v="6"/>
    <x v="0"/>
    <s v="00"/>
    <m/>
    <s v="No"/>
    <s v="5"/>
    <x v="3"/>
    <x v="0"/>
    <x v="0"/>
    <s v="No sabe - No Responde"/>
    <s v="3"/>
    <x v="3"/>
  </r>
  <r>
    <n v="1039"/>
    <n v="2015"/>
    <s v="DM8Q0"/>
    <s v="1"/>
    <s v="JOAN"/>
    <s v="RICARDO"/>
    <s v="LOPEZ"/>
    <s v="MORENO"/>
    <n v="3"/>
    <s v="Tarjeta de Identidad"/>
    <s v="2"/>
    <s v="1005823212"/>
    <s v="21/09/2001"/>
    <d v="2019-08-16T00:00:00"/>
    <n v="17"/>
    <x v="5"/>
    <n v="13"/>
    <x v="4"/>
    <x v="1"/>
    <s v="3"/>
    <x v="1"/>
    <s v="6"/>
    <x v="0"/>
    <s v="00"/>
    <m/>
    <s v="No"/>
    <s v="4"/>
    <x v="4"/>
    <x v="0"/>
    <x v="0"/>
    <s v="No sabe - No Responde"/>
    <s v="3"/>
    <x v="3"/>
  </r>
  <r>
    <n v="1040"/>
    <n v="2015"/>
    <s v="FIOH2"/>
    <s v="1"/>
    <s v="RAMIRO"/>
    <s v="ALBEIRO"/>
    <s v="MARTIN"/>
    <s v="MARTIN"/>
    <n v="1"/>
    <s v="Cédula de Ciudadanía"/>
    <s v="1"/>
    <s v="13955074"/>
    <s v="10/03/1990"/>
    <d v="2019-08-16T00:00:00"/>
    <n v="29"/>
    <x v="10"/>
    <n v="25"/>
    <x v="3"/>
    <x v="1"/>
    <s v="3"/>
    <x v="1"/>
    <s v="6"/>
    <x v="0"/>
    <s v="12"/>
    <m/>
    <s v="No"/>
    <s v="4"/>
    <x v="4"/>
    <x v="0"/>
    <x v="0"/>
    <s v="Cartero mensajero - 4142"/>
    <s v="1"/>
    <x v="1"/>
  </r>
  <r>
    <n v="1041"/>
    <n v="2015"/>
    <s v="FIOH2"/>
    <s v="1"/>
    <s v="MARIA"/>
    <s v="DEL CARMEN"/>
    <s v="MARTIN"/>
    <s v="MARTIN"/>
    <n v="1"/>
    <s v="Cédula de Ciudadanía"/>
    <s v="1"/>
    <s v="20583816"/>
    <s v="16/09/1950"/>
    <d v="2019-08-16T00:00:00"/>
    <n v="68"/>
    <x v="16"/>
    <n v="64"/>
    <x v="0"/>
    <x v="0"/>
    <s v="1"/>
    <x v="0"/>
    <s v="6"/>
    <x v="0"/>
    <s v="12"/>
    <m/>
    <s v="No"/>
    <s v="3"/>
    <x v="0"/>
    <x v="0"/>
    <x v="0"/>
    <s v="No sabe - No Responde"/>
    <s v="4"/>
    <x v="0"/>
  </r>
  <r>
    <n v="1042"/>
    <n v="2015"/>
    <s v="FIOH2"/>
    <s v="1"/>
    <s v="SARA"/>
    <s v="VALENTINA"/>
    <s v="MARTIN"/>
    <s v="VENEGAS"/>
    <n v="4"/>
    <s v="Registro civil/NUIP"/>
    <s v="1"/>
    <s v="1073483985"/>
    <s v="10/12/2011"/>
    <d v="2019-08-16T00:00:00"/>
    <n v="7"/>
    <x v="12"/>
    <n v="3"/>
    <x v="1"/>
    <x v="0"/>
    <s v="4"/>
    <x v="6"/>
    <s v="6"/>
    <x v="0"/>
    <s v="3"/>
    <m/>
    <s v="No"/>
    <s v="2"/>
    <x v="5"/>
    <x v="0"/>
    <x v="0"/>
    <s v="No sabe - No Responde"/>
    <s v="9"/>
    <x v="2"/>
  </r>
  <r>
    <n v="1043"/>
    <n v="2015"/>
    <s v="FIOH2"/>
    <s v="1"/>
    <s v="DANNA"/>
    <s v="ISABELLA"/>
    <s v="MARTIN"/>
    <s v="BAUTISTA"/>
    <n v="4"/>
    <s v="Registro civil/NUIP"/>
    <s v="1"/>
    <s v="1020806253"/>
    <s v="02/07/2013"/>
    <d v="2019-08-16T00:00:00"/>
    <n v="6"/>
    <x v="12"/>
    <n v="2"/>
    <x v="1"/>
    <x v="0"/>
    <s v="4"/>
    <x v="6"/>
    <s v="6"/>
    <x v="0"/>
    <s v="2"/>
    <m/>
    <s v="No"/>
    <s v="9"/>
    <x v="2"/>
    <x v="0"/>
    <x v="0"/>
    <s v="No sabe - No Responde"/>
    <s v="9"/>
    <x v="2"/>
  </r>
  <r>
    <n v="1044"/>
    <n v="2015"/>
    <s v="FIOH2"/>
    <s v="1"/>
    <s v="WILLIAM"/>
    <s v="ANDRES"/>
    <s v="MARTIN"/>
    <s v="MARTIN"/>
    <n v="1"/>
    <s v="Cédula de Ciudadanía"/>
    <s v="1"/>
    <s v="11446022"/>
    <s v="25/03/1982"/>
    <d v="2019-08-16T00:00:00"/>
    <n v="37"/>
    <x v="8"/>
    <n v="33"/>
    <x v="0"/>
    <x v="1"/>
    <s v="3"/>
    <x v="1"/>
    <m/>
    <x v="0"/>
    <m/>
    <m/>
    <s v="No"/>
    <s v="4"/>
    <x v="4"/>
    <x v="0"/>
    <x v="0"/>
    <s v="Obrero labores campo - 6211"/>
    <s v="1"/>
    <x v="1"/>
  </r>
  <r>
    <n v="1045"/>
    <n v="2015"/>
    <s v="FIOH2"/>
    <s v="1"/>
    <s v="RODRIGO"/>
    <s v="EMILIO"/>
    <s v="MARTIN"/>
    <s v="MARTIN"/>
    <n v="1"/>
    <s v="Cédula de Ciudadanía"/>
    <s v="1"/>
    <s v="1072649741"/>
    <s v="21/01/1988"/>
    <d v="2019-08-16T00:00:00"/>
    <n v="31"/>
    <x v="3"/>
    <n v="27"/>
    <x v="3"/>
    <x v="1"/>
    <s v="3"/>
    <x v="1"/>
    <s v="6"/>
    <x v="0"/>
    <s v="12"/>
    <m/>
    <s v="No"/>
    <s v="5"/>
    <x v="3"/>
    <x v="0"/>
    <x v="0"/>
    <s v="Obrero agropecuario - 6211"/>
    <s v="1"/>
    <x v="1"/>
  </r>
  <r>
    <n v="1046"/>
    <n v="2015"/>
    <s v="FIOH2"/>
    <s v="1"/>
    <s v="MAURICIO"/>
    <s v="HERNANDO"/>
    <s v="MARTIN"/>
    <s v="MARTIN"/>
    <n v="1"/>
    <s v="Cédula de Ciudadanía"/>
    <s v="1"/>
    <s v="81721132"/>
    <s v="22/09/1986"/>
    <d v="2019-08-16T00:00:00"/>
    <n v="32"/>
    <x v="3"/>
    <n v="28"/>
    <x v="3"/>
    <x v="1"/>
    <s v="3"/>
    <x v="1"/>
    <s v="6"/>
    <x v="0"/>
    <s v="12"/>
    <m/>
    <s v="No"/>
    <s v="4"/>
    <x v="4"/>
    <x v="0"/>
    <x v="0"/>
    <s v="Obrero empaque - 9322"/>
    <s v="1"/>
    <x v="1"/>
  </r>
  <r>
    <n v="1047"/>
    <n v="2015"/>
    <s v="FVT6M"/>
    <s v="1"/>
    <s v="ARMANDO"/>
    <m/>
    <s v="HERNANDEZ"/>
    <s v="CHACON"/>
    <n v="1"/>
    <s v="Cédula de Ciudadanía"/>
    <s v="1"/>
    <s v="9302302"/>
    <s v="18/11/1965"/>
    <d v="2019-08-16T00:00:00"/>
    <n v="53"/>
    <x v="11"/>
    <n v="49"/>
    <x v="0"/>
    <x v="1"/>
    <s v="1"/>
    <x v="0"/>
    <s v="6"/>
    <x v="0"/>
    <s v="7"/>
    <m/>
    <s v="No"/>
    <s v="1"/>
    <x v="1"/>
    <x v="0"/>
    <x v="0"/>
    <s v="No sabe - No Responde"/>
    <s v="1"/>
    <x v="1"/>
  </r>
  <r>
    <n v="1048"/>
    <n v="2015"/>
    <s v="GV616"/>
    <s v="1"/>
    <s v="LEIDER"/>
    <s v="ANDRES"/>
    <s v="MAPALLO"/>
    <s v="CHILITO"/>
    <n v="3"/>
    <s v="Tarjeta de Identidad"/>
    <s v="1"/>
    <s v="1061598527"/>
    <s v="02/09/2005"/>
    <d v="2019-08-16T00:00:00"/>
    <n v="13"/>
    <x v="6"/>
    <n v="9"/>
    <x v="5"/>
    <x v="1"/>
    <s v="3"/>
    <x v="1"/>
    <s v="6"/>
    <x v="0"/>
    <s v="2"/>
    <m/>
    <s v="No"/>
    <s v="3"/>
    <x v="0"/>
    <x v="0"/>
    <x v="0"/>
    <s v="No sabe - No Responde"/>
    <s v="9"/>
    <x v="2"/>
  </r>
  <r>
    <n v="1049"/>
    <n v="2015"/>
    <s v="GV616"/>
    <s v="1"/>
    <s v="LEIDER"/>
    <s v="GARNEL"/>
    <s v="MAPALLO"/>
    <s v="AVIRAMA"/>
    <n v="1"/>
    <s v="Cédula de Ciudadanía"/>
    <s v="1"/>
    <s v="10290202"/>
    <s v="02/02/1981"/>
    <d v="2019-08-16T00:00:00"/>
    <n v="38"/>
    <x v="8"/>
    <n v="34"/>
    <x v="0"/>
    <x v="1"/>
    <s v="2"/>
    <x v="3"/>
    <s v="1"/>
    <x v="2"/>
    <s v="2"/>
    <m/>
    <s v="No"/>
    <s v="5"/>
    <x v="3"/>
    <x v="0"/>
    <x v="0"/>
    <s v="Vigilante carro valores - 5219"/>
    <s v="1"/>
    <x v="1"/>
  </r>
  <r>
    <n v="1050"/>
    <n v="2015"/>
    <s v="GV616"/>
    <s v="1"/>
    <s v="CLAUDIA"/>
    <s v="YANETH"/>
    <s v="CHILITO"/>
    <s v="LAME"/>
    <n v="1"/>
    <s v="Cédula de Ciudadanía"/>
    <s v="1"/>
    <s v="34324518"/>
    <s v="26/01/1984"/>
    <d v="2019-08-16T00:00:00"/>
    <n v="35"/>
    <x v="3"/>
    <n v="31"/>
    <x v="0"/>
    <x v="0"/>
    <s v="1"/>
    <x v="0"/>
    <s v="6"/>
    <x v="0"/>
    <s v="2"/>
    <m/>
    <s v="Si"/>
    <s v="5"/>
    <x v="3"/>
    <x v="0"/>
    <x v="0"/>
    <s v="No sabe - No Responde"/>
    <s v="4"/>
    <x v="0"/>
  </r>
  <r>
    <n v="1051"/>
    <n v="2015"/>
    <s v="H736C"/>
    <s v="1"/>
    <s v="GLORIA"/>
    <s v="MIREYA"/>
    <s v="CHALA"/>
    <m/>
    <n v="1"/>
    <s v="Cédula de Ciudadanía"/>
    <s v="1"/>
    <s v="21182751"/>
    <s v="05/11/1977"/>
    <d v="2019-08-16T00:00:00"/>
    <n v="41"/>
    <x v="1"/>
    <n v="37"/>
    <x v="0"/>
    <x v="0"/>
    <s v="1"/>
    <x v="0"/>
    <s v="6"/>
    <x v="0"/>
    <s v="00"/>
    <m/>
    <s v="Si"/>
    <s v="3"/>
    <x v="0"/>
    <x v="0"/>
    <x v="0"/>
    <s v="Empleada servicio doméstico - 9210"/>
    <s v="4"/>
    <x v="0"/>
  </r>
  <r>
    <n v="1052"/>
    <n v="2015"/>
    <s v="IPJ7J"/>
    <s v="1"/>
    <s v="SARA"/>
    <s v="JUDITH"/>
    <s v="GARZON"/>
    <s v="BELTRAN"/>
    <n v="1"/>
    <s v="Cédula de Ciudadanía"/>
    <s v="1"/>
    <s v="20508315"/>
    <s v="08/03/1959"/>
    <d v="2019-08-16T00:00:00"/>
    <n v="60"/>
    <x v="14"/>
    <n v="56"/>
    <x v="0"/>
    <x v="0"/>
    <s v="1"/>
    <x v="0"/>
    <s v="6"/>
    <x v="0"/>
    <s v="11"/>
    <m/>
    <s v="No"/>
    <s v="3"/>
    <x v="0"/>
    <x v="0"/>
    <x v="0"/>
    <s v="No sabe - No Responde"/>
    <s v="4"/>
    <x v="0"/>
  </r>
  <r>
    <n v="1053"/>
    <n v="2015"/>
    <s v="I0T47"/>
    <s v="1"/>
    <s v="JOHN"/>
    <s v="FERNANDO"/>
    <s v="CASTRO"/>
    <s v="GUTIERREZ"/>
    <n v="3"/>
    <s v="Tarjeta de Identidad"/>
    <s v="1"/>
    <s v="1072639464"/>
    <s v="24/02/2004"/>
    <d v="2019-08-16T00:00:00"/>
    <n v="15"/>
    <x v="6"/>
    <n v="11"/>
    <x v="5"/>
    <x v="1"/>
    <s v="3"/>
    <x v="1"/>
    <s v="6"/>
    <x v="0"/>
    <s v="11"/>
    <m/>
    <s v="No"/>
    <s v="4"/>
    <x v="4"/>
    <x v="0"/>
    <x v="0"/>
    <s v="No sabe - No Responde"/>
    <s v="3"/>
    <x v="3"/>
  </r>
  <r>
    <n v="1054"/>
    <n v="2015"/>
    <s v="I0T47"/>
    <s v="1"/>
    <s v="JESUS"/>
    <s v="HERNAN"/>
    <s v="CASTRO"/>
    <s v="BENAVIDES"/>
    <n v="1"/>
    <s v="Cédula de Ciudadanía"/>
    <s v="1"/>
    <s v="79060557"/>
    <s v="01/11/1956"/>
    <d v="2019-08-16T00:00:00"/>
    <n v="62"/>
    <x v="0"/>
    <n v="58"/>
    <x v="0"/>
    <x v="1"/>
    <s v="2"/>
    <x v="3"/>
    <s v="6"/>
    <x v="0"/>
    <s v="13"/>
    <m/>
    <s v="No"/>
    <s v="4"/>
    <x v="4"/>
    <x v="0"/>
    <x v="0"/>
    <s v="No sabe - No Responde"/>
    <s v="2"/>
    <x v="4"/>
  </r>
  <r>
    <n v="1055"/>
    <n v="2015"/>
    <s v="I0T47"/>
    <s v="1"/>
    <s v="MARTA"/>
    <s v="ISABEL"/>
    <s v="GUTIERREZ"/>
    <s v="DIAZ"/>
    <n v="1"/>
    <s v="Cédula de Ciudadanía"/>
    <s v="1"/>
    <s v="30966389"/>
    <s v="19/11/1970"/>
    <d v="2019-08-16T00:00:00"/>
    <n v="48"/>
    <x v="13"/>
    <n v="44"/>
    <x v="0"/>
    <x v="0"/>
    <s v="1"/>
    <x v="0"/>
    <s v="6"/>
    <x v="0"/>
    <s v="13"/>
    <m/>
    <s v="Si"/>
    <s v="6"/>
    <x v="6"/>
    <x v="0"/>
    <x v="0"/>
    <s v="Asistente trabajo social - 3460"/>
    <s v="1"/>
    <x v="1"/>
  </r>
  <r>
    <n v="1056"/>
    <n v="2015"/>
    <s v="JMD58"/>
    <s v="1"/>
    <s v="NIKOL"/>
    <s v="DAHIANA"/>
    <s v="VILLADA"/>
    <s v="POVEDA"/>
    <n v="3"/>
    <s v="Tarjeta de Identidad"/>
    <s v="1"/>
    <s v="1104696930"/>
    <s v="07/08/2005"/>
    <d v="2019-08-16T00:00:00"/>
    <n v="14"/>
    <x v="6"/>
    <n v="10"/>
    <x v="5"/>
    <x v="0"/>
    <s v="3"/>
    <x v="1"/>
    <s v="6"/>
    <x v="0"/>
    <s v="06"/>
    <m/>
    <s v="No"/>
    <s v="3"/>
    <x v="0"/>
    <x v="0"/>
    <x v="0"/>
    <s v="No sabe - No Responde"/>
    <s v="3"/>
    <x v="3"/>
  </r>
  <r>
    <n v="1057"/>
    <n v="2015"/>
    <s v="JMD58"/>
    <s v="1"/>
    <s v="LUIS"/>
    <s v="FELIPE"/>
    <s v="VILLADA"/>
    <s v="POVEDA"/>
    <n v="4"/>
    <s v="Registro civil/NUIP"/>
    <s v="1"/>
    <s v="1104703640"/>
    <s v="16/06/2009"/>
    <d v="2019-08-16T00:00:00"/>
    <n v="10"/>
    <x v="12"/>
    <n v="6"/>
    <x v="5"/>
    <x v="1"/>
    <s v="3"/>
    <x v="1"/>
    <s v="6"/>
    <x v="0"/>
    <s v="06"/>
    <m/>
    <s v="No"/>
    <s v="2"/>
    <x v="5"/>
    <x v="0"/>
    <x v="0"/>
    <s v="No sabe - No Responde"/>
    <s v="9"/>
    <x v="2"/>
  </r>
  <r>
    <n v="1058"/>
    <n v="2015"/>
    <s v="JMD58"/>
    <s v="1"/>
    <s v="MARIA"/>
    <s v="AMPARO"/>
    <s v="POVEDA"/>
    <s v="RODRIGUEZ"/>
    <n v="1"/>
    <s v="Cédula de Ciudadanía"/>
    <s v="1"/>
    <s v="65718634"/>
    <s v="13/12/1977"/>
    <d v="2019-08-16T00:00:00"/>
    <n v="41"/>
    <x v="1"/>
    <n v="37"/>
    <x v="0"/>
    <x v="0"/>
    <s v="1"/>
    <x v="0"/>
    <s v="6"/>
    <x v="0"/>
    <s v="06"/>
    <m/>
    <s v="Si"/>
    <s v="5"/>
    <x v="3"/>
    <x v="0"/>
    <x v="0"/>
    <s v="Operario agrícola explotación agrícola - 6111"/>
    <s v="1"/>
    <x v="1"/>
  </r>
  <r>
    <n v="1059"/>
    <n v="2015"/>
    <s v="KJ3SH"/>
    <s v="1"/>
    <s v="BELISARIO"/>
    <m/>
    <s v="MONTERO"/>
    <s v="RODRIGUEZ"/>
    <n v="1"/>
    <s v="Cédula de Ciudadanía"/>
    <s v="1"/>
    <s v="9167355"/>
    <s v="25/12/1970"/>
    <d v="2019-08-16T00:00:00"/>
    <n v="48"/>
    <x v="13"/>
    <n v="44"/>
    <x v="0"/>
    <x v="1"/>
    <s v="1"/>
    <x v="0"/>
    <s v="5"/>
    <x v="1"/>
    <s v="8"/>
    <m/>
    <s v="No"/>
    <s v="5"/>
    <x v="3"/>
    <x v="0"/>
    <x v="0"/>
    <s v="Operario agrícola explotación agrícola - 6111"/>
    <s v="1"/>
    <x v="1"/>
  </r>
  <r>
    <n v="1060"/>
    <n v="2015"/>
    <s v="KJ3SH"/>
    <s v="1"/>
    <s v="YARGENY"/>
    <m/>
    <s v="MONTERO"/>
    <s v="URICOECHEA"/>
    <n v="1"/>
    <s v="Cédula de Ciudadanía"/>
    <s v="1"/>
    <s v="1072702305"/>
    <s v="06/11/1993"/>
    <d v="2019-08-16T00:00:00"/>
    <n v="25"/>
    <x v="7"/>
    <n v="21"/>
    <x v="3"/>
    <x v="0"/>
    <s v="3"/>
    <x v="1"/>
    <s v="5"/>
    <x v="1"/>
    <s v="8"/>
    <m/>
    <s v="Si"/>
    <s v="4"/>
    <x v="4"/>
    <x v="0"/>
    <x v="0"/>
    <s v="Auxiliar transporte escolar - 5112"/>
    <s v="1"/>
    <x v="1"/>
  </r>
  <r>
    <n v="1061"/>
    <n v="2015"/>
    <s v="KJ3SH"/>
    <s v="1"/>
    <s v="ISABELLA"/>
    <m/>
    <s v="MADRID"/>
    <s v="MONTERO"/>
    <n v="4"/>
    <s v="Registro civil/NUIP"/>
    <s v="1"/>
    <s v="1072708016"/>
    <s v="07/11/2013"/>
    <d v="2019-08-16T00:00:00"/>
    <n v="5"/>
    <x v="2"/>
    <n v="1"/>
    <x v="1"/>
    <x v="0"/>
    <s v="4"/>
    <x v="6"/>
    <s v="5"/>
    <x v="1"/>
    <s v="1"/>
    <m/>
    <s v="No"/>
    <s v="9"/>
    <x v="2"/>
    <x v="0"/>
    <x v="0"/>
    <s v="No sabe - No Responde"/>
    <s v="9"/>
    <x v="2"/>
  </r>
  <r>
    <n v="1062"/>
    <n v="2015"/>
    <s v="KJ3SH"/>
    <s v="1"/>
    <s v="LUDIS"/>
    <m/>
    <s v="URICOECHEA"/>
    <s v="MARMOL"/>
    <n v="1"/>
    <s v="Cédula de Ciudadanía"/>
    <s v="1"/>
    <s v="45741521"/>
    <s v="04/03/1972"/>
    <d v="2019-08-16T00:00:00"/>
    <n v="47"/>
    <x v="13"/>
    <n v="43"/>
    <x v="0"/>
    <x v="0"/>
    <s v="2"/>
    <x v="3"/>
    <s v="5"/>
    <x v="1"/>
    <s v="8"/>
    <m/>
    <s v="Si"/>
    <s v="3"/>
    <x v="0"/>
    <x v="0"/>
    <x v="0"/>
    <s v="No sabe - No Responde"/>
    <s v="4"/>
    <x v="0"/>
  </r>
  <r>
    <n v="1063"/>
    <n v="2015"/>
    <s v="KJ3SH"/>
    <s v="1"/>
    <s v="YOJAN"/>
    <s v="ELI"/>
    <s v="MONTERO"/>
    <s v="URICOECHEA"/>
    <n v="3"/>
    <s v="Tarjeta de Identidad"/>
    <s v="1"/>
    <s v="1002426332"/>
    <s v="08/12/2000"/>
    <d v="2019-08-16T00:00:00"/>
    <n v="18"/>
    <x v="5"/>
    <n v="14"/>
    <x v="4"/>
    <x v="1"/>
    <s v="3"/>
    <x v="1"/>
    <s v="5"/>
    <x v="1"/>
    <s v="8"/>
    <m/>
    <s v="No"/>
    <s v="4"/>
    <x v="4"/>
    <x v="0"/>
    <x v="0"/>
    <s v="No sabe - No Responde"/>
    <s v="3"/>
    <x v="3"/>
  </r>
  <r>
    <n v="1064"/>
    <n v="2015"/>
    <s v="KJ3SH"/>
    <s v="1"/>
    <s v="ANER"/>
    <m/>
    <s v="MONTERO"/>
    <s v="URICOECHEA"/>
    <n v="3"/>
    <s v="Tarjeta de Identidad"/>
    <s v="1"/>
    <s v="1002426333"/>
    <s v="05/11/2001"/>
    <d v="2019-08-16T00:00:00"/>
    <n v="17"/>
    <x v="5"/>
    <n v="13"/>
    <x v="4"/>
    <x v="1"/>
    <s v="3"/>
    <x v="1"/>
    <s v="5"/>
    <x v="1"/>
    <s v="8"/>
    <m/>
    <s v="No"/>
    <s v="4"/>
    <x v="4"/>
    <x v="0"/>
    <x v="0"/>
    <s v="No sabe - No Responde"/>
    <s v="3"/>
    <x v="3"/>
  </r>
  <r>
    <n v="1065"/>
    <n v="2015"/>
    <s v="KJ3SH"/>
    <s v="1"/>
    <s v="EISO"/>
    <m/>
    <s v="MONTERO"/>
    <s v="URICOECHEA"/>
    <n v="3"/>
    <s v="Tarjeta de Identidad"/>
    <s v="1"/>
    <s v="1049502111"/>
    <s v="01/12/2005"/>
    <d v="2019-08-16T00:00:00"/>
    <n v="13"/>
    <x v="6"/>
    <n v="9"/>
    <x v="5"/>
    <x v="1"/>
    <s v="3"/>
    <x v="1"/>
    <s v="5"/>
    <x v="1"/>
    <s v="8"/>
    <m/>
    <s v="No"/>
    <s v="3"/>
    <x v="0"/>
    <x v="0"/>
    <x v="0"/>
    <s v="No sabe - No Responde"/>
    <s v="9"/>
    <x v="2"/>
  </r>
  <r>
    <n v="1066"/>
    <n v="2015"/>
    <s v="KJ3SH"/>
    <s v="1"/>
    <s v="DANOVER"/>
    <m/>
    <s v="MONTERO"/>
    <s v="URICOECHEA"/>
    <n v="2"/>
    <s v="Cédula de extranjeria"/>
    <s v="1"/>
    <s v="1072662629"/>
    <s v="07/10/1991"/>
    <d v="2019-08-16T00:00:00"/>
    <n v="27"/>
    <x v="10"/>
    <n v="23"/>
    <x v="3"/>
    <x v="1"/>
    <s v="3"/>
    <x v="1"/>
    <s v="5"/>
    <x v="1"/>
    <s v="8"/>
    <m/>
    <s v="No"/>
    <s v="4"/>
    <x v="4"/>
    <x v="0"/>
    <x v="0"/>
    <s v="Oficial obra negra - 7219"/>
    <s v="1"/>
    <x v="1"/>
  </r>
  <r>
    <n v="1067"/>
    <n v="2015"/>
    <s v="KJ3SH"/>
    <s v="1"/>
    <s v="DANEIZON"/>
    <m/>
    <s v="MONTERO"/>
    <s v="URICOECHEA"/>
    <n v="1"/>
    <s v="Cédula de Ciudadanía"/>
    <s v="1"/>
    <s v="1072709704"/>
    <s v="31/03/1996"/>
    <d v="2019-08-16T00:00:00"/>
    <n v="23"/>
    <x v="7"/>
    <n v="19"/>
    <x v="3"/>
    <x v="1"/>
    <s v="3"/>
    <x v="1"/>
    <s v="5"/>
    <x v="1"/>
    <s v="8"/>
    <m/>
    <s v="No"/>
    <s v="5"/>
    <x v="3"/>
    <x v="0"/>
    <x v="0"/>
    <s v="No sabe - No Responde"/>
    <s v="3"/>
    <x v="3"/>
  </r>
  <r>
    <n v="1068"/>
    <n v="2015"/>
    <s v="MCOFV"/>
    <s v="1"/>
    <s v="GERARDO"/>
    <m/>
    <s v="GIL"/>
    <s v="RAMIREZ"/>
    <n v="1"/>
    <s v="Cédula de Ciudadanía"/>
    <s v="1"/>
    <s v="1255909"/>
    <s v="03/02/1941"/>
    <d v="2019-08-16T00:00:00"/>
    <n v="78"/>
    <x v="17"/>
    <n v="74"/>
    <x v="2"/>
    <x v="1"/>
    <s v="1"/>
    <x v="0"/>
    <s v="6"/>
    <x v="0"/>
    <s v="12"/>
    <m/>
    <s v="No"/>
    <s v="3"/>
    <x v="0"/>
    <x v="0"/>
    <x v="0"/>
    <s v="No sabe - No Responde"/>
    <s v="2"/>
    <x v="4"/>
  </r>
  <r>
    <n v="1069"/>
    <n v="2015"/>
    <s v="MCOFV"/>
    <s v="1"/>
    <s v="JOHAN"/>
    <s v="ANDRES"/>
    <s v="GIL"/>
    <s v="BUSTAMANTE"/>
    <n v="1"/>
    <s v="Cédula de Ciudadanía"/>
    <s v="1"/>
    <s v="1006375406"/>
    <s v="28/03/1995"/>
    <d v="2019-08-16T00:00:00"/>
    <n v="24"/>
    <x v="7"/>
    <n v="20"/>
    <x v="3"/>
    <x v="1"/>
    <s v="3"/>
    <x v="1"/>
    <s v="6"/>
    <x v="0"/>
    <s v="12"/>
    <m/>
    <s v="No"/>
    <s v="5"/>
    <x v="3"/>
    <x v="0"/>
    <x v="0"/>
    <s v="Empleado servicio al cliente - 4222"/>
    <s v="1"/>
    <x v="1"/>
  </r>
  <r>
    <n v="1070"/>
    <n v="2015"/>
    <s v="MCOFV"/>
    <s v="1"/>
    <s v="MIGUEL"/>
    <s v="ANGEL"/>
    <s v="GIL"/>
    <s v="BUSTAMANTE"/>
    <n v="1"/>
    <s v="Cédula de Ciudadanía"/>
    <s v="1"/>
    <s v="4204815"/>
    <s v="29/03/1974"/>
    <d v="2019-08-16T00:00:00"/>
    <n v="45"/>
    <x v="1"/>
    <n v="41"/>
    <x v="0"/>
    <x v="1"/>
    <s v="3"/>
    <x v="1"/>
    <s v="6"/>
    <x v="0"/>
    <s v="12"/>
    <m/>
    <s v="No"/>
    <s v="3"/>
    <x v="0"/>
    <x v="1"/>
    <x v="3"/>
    <s v="No sabe - No Responde"/>
    <s v="1"/>
    <x v="1"/>
  </r>
  <r>
    <n v="1071"/>
    <n v="2015"/>
    <s v="MCOFV"/>
    <s v="1"/>
    <s v="BRAHIAN"/>
    <s v="ESTID"/>
    <s v="GIL"/>
    <s v="BUSTAMANTE"/>
    <n v="1"/>
    <s v="Cédula de Ciudadanía"/>
    <s v="1"/>
    <s v="1006375405"/>
    <s v="02/06/1993"/>
    <d v="2019-08-16T00:00:00"/>
    <n v="26"/>
    <x v="10"/>
    <n v="22"/>
    <x v="3"/>
    <x v="1"/>
    <s v="3"/>
    <x v="1"/>
    <s v="6"/>
    <x v="0"/>
    <s v="12"/>
    <m/>
    <s v="No"/>
    <s v="5"/>
    <x v="3"/>
    <x v="0"/>
    <x v="0"/>
    <s v="Empleado servicio al cliente - 4222"/>
    <s v="1"/>
    <x v="1"/>
  </r>
  <r>
    <n v="1072"/>
    <n v="2015"/>
    <s v="MCOFV"/>
    <s v="1"/>
    <s v="OLGA"/>
    <s v="LUCIA"/>
    <s v="GIL"/>
    <s v="BUSTAMANTE"/>
    <n v="1"/>
    <s v="Cédula de Ciudadanía"/>
    <s v="1"/>
    <s v="53910902"/>
    <s v="16/02/1983"/>
    <d v="2019-08-16T00:00:00"/>
    <n v="36"/>
    <x v="8"/>
    <n v="32"/>
    <x v="0"/>
    <x v="0"/>
    <s v="3"/>
    <x v="1"/>
    <s v="6"/>
    <x v="0"/>
    <s v="12"/>
    <m/>
    <s v="Si"/>
    <s v="5"/>
    <x v="3"/>
    <x v="0"/>
    <x v="0"/>
    <s v="Empleada servicio doméstico - 9210"/>
    <s v="1"/>
    <x v="1"/>
  </r>
  <r>
    <n v="1073"/>
    <n v="2015"/>
    <s v="MCOFV"/>
    <s v="1"/>
    <s v="LUZ"/>
    <s v="MERY"/>
    <s v="BUSTAMANTE"/>
    <s v="DE GIL"/>
    <n v="1"/>
    <s v="Cédula de Ciudadanía"/>
    <s v="1"/>
    <s v="25200510"/>
    <s v="23/04/1949"/>
    <d v="2019-08-16T00:00:00"/>
    <n v="70"/>
    <x v="16"/>
    <n v="66"/>
    <x v="2"/>
    <x v="0"/>
    <s v="2"/>
    <x v="3"/>
    <s v="6"/>
    <x v="0"/>
    <s v="12"/>
    <m/>
    <s v="No"/>
    <s v="3"/>
    <x v="0"/>
    <x v="0"/>
    <x v="0"/>
    <s v="No sabe - No Responde"/>
    <s v="4"/>
    <x v="0"/>
  </r>
  <r>
    <n v="1074"/>
    <n v="2015"/>
    <s v="N57E4"/>
    <s v="1"/>
    <s v="JENNYFER"/>
    <s v="TATIANA"/>
    <s v="LOPEZ"/>
    <s v="ORJUELA"/>
    <n v="3"/>
    <s v="Tarjeta de Identidad"/>
    <s v="1"/>
    <s v="1006768937"/>
    <s v="15/03/2001"/>
    <d v="2019-08-16T00:00:00"/>
    <n v="18"/>
    <x v="5"/>
    <n v="14"/>
    <x v="4"/>
    <x v="0"/>
    <s v="3"/>
    <x v="1"/>
    <s v="6"/>
    <x v="0"/>
    <s v="9"/>
    <m/>
    <s v="Si"/>
    <s v="4"/>
    <x v="4"/>
    <x v="0"/>
    <x v="0"/>
    <s v="No sabe - No Responde"/>
    <s v="4"/>
    <x v="0"/>
  </r>
  <r>
    <n v="1075"/>
    <n v="2015"/>
    <s v="N57E4"/>
    <s v="1"/>
    <s v="ANGEL"/>
    <s v="MIGUEL"/>
    <s v="LOPEZ"/>
    <s v="CAMACHO"/>
    <n v="1"/>
    <s v="Cédula de Ciudadanía"/>
    <s v="1"/>
    <s v="5569997"/>
    <s v="13/11/1970"/>
    <d v="2019-08-16T00:00:00"/>
    <n v="48"/>
    <x v="13"/>
    <n v="44"/>
    <x v="0"/>
    <x v="1"/>
    <s v="1"/>
    <x v="0"/>
    <s v="6"/>
    <x v="0"/>
    <s v="9"/>
    <m/>
    <s v="No"/>
    <s v="3"/>
    <x v="0"/>
    <x v="0"/>
    <x v="0"/>
    <s v="Obrero mezcla concreto construcción vías - 9312"/>
    <s v="1"/>
    <x v="1"/>
  </r>
  <r>
    <n v="1076"/>
    <n v="2015"/>
    <s v="N771Q"/>
    <s v="1"/>
    <s v="JESUS"/>
    <s v="ALBERTO"/>
    <s v="GUERRERO"/>
    <s v="YEPEZ"/>
    <n v="4"/>
    <s v="Registro civil/NUIP"/>
    <s v="1"/>
    <s v="1064796817"/>
    <s v="22/09/2009"/>
    <d v="2019-08-16T00:00:00"/>
    <n v="9"/>
    <x v="12"/>
    <n v="6"/>
    <x v="5"/>
    <x v="1"/>
    <s v="3"/>
    <x v="1"/>
    <s v="6"/>
    <x v="0"/>
    <s v="04"/>
    <m/>
    <s v="No"/>
    <s v="2"/>
    <x v="5"/>
    <x v="0"/>
    <x v="0"/>
    <s v="No sabe - No Responde"/>
    <s v="9"/>
    <x v="2"/>
  </r>
  <r>
    <n v="1077"/>
    <n v="2015"/>
    <s v="N771Q"/>
    <s v="1"/>
    <s v="LUCELLYS"/>
    <s v="JOHANA"/>
    <s v="YEPEZ"/>
    <s v="MANJARREZ"/>
    <n v="1"/>
    <s v="Cédula de Ciudadanía"/>
    <s v="1"/>
    <s v="1090435604"/>
    <s v="31/01/1991"/>
    <d v="2019-08-16T00:00:00"/>
    <n v="28"/>
    <x v="10"/>
    <n v="24"/>
    <x v="3"/>
    <x v="0"/>
    <s v="1"/>
    <x v="0"/>
    <s v="6"/>
    <x v="0"/>
    <s v="04"/>
    <m/>
    <s v="No"/>
    <s v="5"/>
    <x v="3"/>
    <x v="0"/>
    <x v="0"/>
    <s v="No sabe - No Responde"/>
    <s v="4"/>
    <x v="0"/>
  </r>
  <r>
    <n v="1078"/>
    <n v="2015"/>
    <s v="O92V2"/>
    <s v="1"/>
    <s v="HELEN"/>
    <s v="QUILLEN"/>
    <s v="JARA"/>
    <s v="ARIAS"/>
    <n v="4"/>
    <s v="Registro civil/NUIP"/>
    <s v="1"/>
    <s v="1072708391"/>
    <s v="28/12/2013"/>
    <d v="2019-08-16T00:00:00"/>
    <n v="5"/>
    <x v="2"/>
    <n v="1"/>
    <x v="1"/>
    <x v="0"/>
    <s v="3"/>
    <x v="1"/>
    <s v="6"/>
    <x v="0"/>
    <s v="1"/>
    <m/>
    <s v="No"/>
    <s v="9"/>
    <x v="2"/>
    <x v="0"/>
    <x v="0"/>
    <s v="No sabe - No Responde"/>
    <s v="9"/>
    <x v="2"/>
  </r>
  <r>
    <n v="1079"/>
    <n v="2015"/>
    <s v="O92V2"/>
    <s v="1"/>
    <s v="ANA"/>
    <s v="BRIYIT"/>
    <s v="ARIAS"/>
    <s v="SIERRA"/>
    <n v="3"/>
    <s v="Tarjeta de Identidad"/>
    <s v="1"/>
    <s v="1069832189"/>
    <s v="29/08/2006"/>
    <d v="2019-08-16T00:00:00"/>
    <n v="12"/>
    <x v="6"/>
    <n v="9"/>
    <x v="5"/>
    <x v="0"/>
    <s v="3"/>
    <x v="1"/>
    <s v="6"/>
    <x v="0"/>
    <s v="2"/>
    <m/>
    <s v="No"/>
    <s v="3"/>
    <x v="0"/>
    <x v="0"/>
    <x v="0"/>
    <s v="No sabe - No Responde"/>
    <s v="9"/>
    <x v="2"/>
  </r>
  <r>
    <n v="1080"/>
    <n v="2015"/>
    <s v="O92V2"/>
    <s v="1"/>
    <s v="ANA"/>
    <s v="LIBIA"/>
    <s v="ARIAS"/>
    <s v="SIERRA"/>
    <n v="1"/>
    <s v="Cédula de Ciudadanía"/>
    <s v="1"/>
    <s v="1040762778"/>
    <s v="12/01/1989"/>
    <d v="2019-08-16T00:00:00"/>
    <n v="30"/>
    <x v="10"/>
    <n v="26"/>
    <x v="3"/>
    <x v="0"/>
    <s v="1"/>
    <x v="0"/>
    <s v="6"/>
    <x v="0"/>
    <s v="9"/>
    <m/>
    <s v="Si"/>
    <s v="4"/>
    <x v="4"/>
    <x v="0"/>
    <x v="0"/>
    <s v="Operario agrícola floricultura - 6113"/>
    <s v="4"/>
    <x v="0"/>
  </r>
  <r>
    <n v="1081"/>
    <n v="2015"/>
    <s v="P04X5"/>
    <s v="2"/>
    <s v="PALOMA"/>
    <m/>
    <s v="ALVAREZ"/>
    <s v="PENICHE"/>
    <n v="3"/>
    <s v="Tarjeta de Identidad"/>
    <s v="1"/>
    <s v="99011906199"/>
    <s v="19/01/1999"/>
    <d v="2019-08-16T00:00:00"/>
    <n v="20"/>
    <x v="5"/>
    <n v="16"/>
    <x v="4"/>
    <x v="0"/>
    <s v="3"/>
    <x v="1"/>
    <s v="6"/>
    <x v="0"/>
    <s v="16"/>
    <s v="2"/>
    <s v="No"/>
    <s v="9"/>
    <x v="2"/>
    <x v="0"/>
    <x v="0"/>
    <s v="No sabe - No Responde"/>
    <s v="3"/>
    <x v="3"/>
  </r>
  <r>
    <n v="1082"/>
    <n v="2015"/>
    <s v="P04X5"/>
    <s v="2"/>
    <s v="SOFIA"/>
    <m/>
    <s v="ALVAREZ"/>
    <s v="PENICHE"/>
    <n v="3"/>
    <s v="Tarjeta de Identidad"/>
    <s v="1"/>
    <s v="99011906237"/>
    <s v="19/01/1999"/>
    <d v="2019-08-16T00:00:00"/>
    <n v="20"/>
    <x v="5"/>
    <n v="16"/>
    <x v="4"/>
    <x v="0"/>
    <s v="3"/>
    <x v="1"/>
    <s v="6"/>
    <x v="0"/>
    <s v="16"/>
    <s v="2"/>
    <s v="No"/>
    <s v="9"/>
    <x v="2"/>
    <x v="0"/>
    <x v="0"/>
    <s v="No sabe - No Responde"/>
    <s v="3"/>
    <x v="3"/>
  </r>
  <r>
    <n v="1083"/>
    <n v="2015"/>
    <s v="P04X5"/>
    <s v="2"/>
    <s v="SARA"/>
    <m/>
    <s v="ALVAREZ"/>
    <s v="PENICHE"/>
    <n v="3"/>
    <s v="Tarjeta de Identidad"/>
    <s v="1"/>
    <s v="99011906210"/>
    <s v="19/01/1999"/>
    <d v="2019-08-16T00:00:00"/>
    <n v="20"/>
    <x v="5"/>
    <n v="16"/>
    <x v="4"/>
    <x v="0"/>
    <s v="3"/>
    <x v="1"/>
    <s v="6"/>
    <x v="0"/>
    <s v="16"/>
    <s v="2"/>
    <s v="No"/>
    <s v="9"/>
    <x v="2"/>
    <x v="0"/>
    <x v="0"/>
    <s v="No sabe - No Responde"/>
    <s v="3"/>
    <x v="3"/>
  </r>
  <r>
    <n v="1084"/>
    <n v="2015"/>
    <s v="P04X5"/>
    <s v="2"/>
    <s v="JORGE"/>
    <s v="MARIO"/>
    <s v="ALVAREZ"/>
    <s v="ARANGO"/>
    <n v="1"/>
    <s v="Cédula de Ciudadanía"/>
    <s v="1"/>
    <s v="3351295"/>
    <s v="02/08/1955"/>
    <d v="2019-08-16T00:00:00"/>
    <n v="64"/>
    <x v="0"/>
    <n v="59"/>
    <x v="0"/>
    <x v="1"/>
    <s v="2"/>
    <x v="3"/>
    <s v="6"/>
    <x v="0"/>
    <s v="17"/>
    <s v="1"/>
    <s v="No"/>
    <s v="9"/>
    <x v="2"/>
    <x v="0"/>
    <x v="0"/>
    <s v="No sabe - No Responde"/>
    <s v="1"/>
    <x v="1"/>
  </r>
  <r>
    <n v="1085"/>
    <n v="2015"/>
    <s v="P04X5"/>
    <s v="2"/>
    <s v="MANUEL"/>
    <m/>
    <s v="ALVAREZ"/>
    <s v="PENICHE"/>
    <n v="3"/>
    <s v="Tarjeta de Identidad"/>
    <s v="1"/>
    <s v="99011906300"/>
    <s v="19/01/1999"/>
    <d v="2019-08-16T00:00:00"/>
    <n v="20"/>
    <x v="5"/>
    <n v="16"/>
    <x v="4"/>
    <x v="1"/>
    <s v="3"/>
    <x v="1"/>
    <s v="6"/>
    <x v="0"/>
    <s v="16"/>
    <s v="2"/>
    <s v="No"/>
    <s v="9"/>
    <x v="2"/>
    <x v="0"/>
    <x v="0"/>
    <s v="No sabe - No Responde"/>
    <s v="3"/>
    <x v="3"/>
  </r>
  <r>
    <n v="1086"/>
    <n v="2015"/>
    <s v="P04X5"/>
    <s v="1"/>
    <s v="RUBIELA"/>
    <s v="DEL CARMEN"/>
    <s v="PENICHE"/>
    <s v="CARDENAS"/>
    <n v="1"/>
    <s v="Cédula de Ciudadanía"/>
    <s v="1"/>
    <s v="45462914"/>
    <s v="27/10/1965"/>
    <d v="2019-08-16T00:00:00"/>
    <n v="53"/>
    <x v="11"/>
    <n v="49"/>
    <x v="0"/>
    <x v="0"/>
    <s v="1"/>
    <x v="0"/>
    <s v="6"/>
    <x v="0"/>
    <s v="17"/>
    <m/>
    <s v="Si"/>
    <s v="6"/>
    <x v="6"/>
    <x v="0"/>
    <x v="0"/>
    <s v="No sabe - No Responde"/>
    <s v="4"/>
    <x v="0"/>
  </r>
  <r>
    <n v="1087"/>
    <n v="2015"/>
    <s v="QIJ62"/>
    <s v="2"/>
    <s v="LUCENITH"/>
    <m/>
    <s v="LOZADA"/>
    <m/>
    <n v="1"/>
    <s v="Cédula de Ciudadanía"/>
    <s v="1"/>
    <s v="37339009"/>
    <s v="13/06/1982"/>
    <d v="2019-08-16T00:00:00"/>
    <n v="37"/>
    <x v="8"/>
    <n v="33"/>
    <x v="0"/>
    <x v="0"/>
    <s v="2"/>
    <x v="3"/>
    <s v="6"/>
    <x v="0"/>
    <s v="9"/>
    <s v="2"/>
    <s v="No"/>
    <s v="9"/>
    <x v="2"/>
    <x v="0"/>
    <x v="0"/>
    <s v="No sabe - No Responde"/>
    <s v="1"/>
    <x v="1"/>
  </r>
  <r>
    <n v="1088"/>
    <n v="2015"/>
    <s v="RF7G8"/>
    <s v="1"/>
    <s v="CAMILA"/>
    <s v="ANDREA"/>
    <s v="VELASQUEZ"/>
    <s v="VERTEL"/>
    <n v="4"/>
    <s v="Registro civil/NUIP"/>
    <s v="2"/>
    <s v="1068421410"/>
    <s v="09/07/2008"/>
    <d v="2019-08-16T00:00:00"/>
    <n v="11"/>
    <x v="6"/>
    <n v="7"/>
    <x v="5"/>
    <x v="0"/>
    <s v="3"/>
    <x v="1"/>
    <s v="5"/>
    <x v="1"/>
    <s v="00"/>
    <m/>
    <s v="No"/>
    <s v="2"/>
    <x v="5"/>
    <x v="0"/>
    <x v="0"/>
    <s v="No sabe - No Responde"/>
    <s v="9"/>
    <x v="2"/>
  </r>
  <r>
    <n v="1089"/>
    <n v="2015"/>
    <s v="RF7G8"/>
    <s v="1"/>
    <s v="NELLIS"/>
    <s v="DEL CARMEN"/>
    <s v="VERTEL"/>
    <s v="SARIEGO"/>
    <n v="1"/>
    <s v="Cédula de Ciudadanía"/>
    <s v="1"/>
    <s v="1133794949"/>
    <s v="07/05/1986"/>
    <d v="2019-08-16T00:00:00"/>
    <n v="33"/>
    <x v="3"/>
    <n v="29"/>
    <x v="3"/>
    <x v="0"/>
    <s v="1"/>
    <x v="0"/>
    <s v="5"/>
    <x v="1"/>
    <s v="00"/>
    <m/>
    <s v="Si"/>
    <s v="5"/>
    <x v="3"/>
    <x v="0"/>
    <x v="0"/>
    <s v="No sabe - No Responde"/>
    <s v="2"/>
    <x v="4"/>
  </r>
  <r>
    <n v="1090"/>
    <n v="2015"/>
    <s v="RL61X"/>
    <s v="1"/>
    <s v="HEILY"/>
    <s v="TALIA"/>
    <s v="SALGADO"/>
    <s v="MENDOZA"/>
    <n v="4"/>
    <s v="Registro civil/NUIP"/>
    <s v="1"/>
    <s v="1048849548"/>
    <s v="17/05/2011"/>
    <d v="2019-08-16T00:00:00"/>
    <n v="8"/>
    <x v="12"/>
    <n v="4"/>
    <x v="1"/>
    <x v="0"/>
    <s v="3"/>
    <x v="1"/>
    <s v="6"/>
    <x v="0"/>
    <s v="2"/>
    <m/>
    <s v="No"/>
    <s v="1"/>
    <x v="1"/>
    <x v="0"/>
    <x v="0"/>
    <s v="No sabe - No Responde"/>
    <s v="9"/>
    <x v="2"/>
  </r>
  <r>
    <n v="1091"/>
    <n v="2015"/>
    <s v="RL61X"/>
    <s v="1"/>
    <s v="FRANCY"/>
    <s v="MARIA"/>
    <s v="VELASQUEZ"/>
    <s v="SALGADO"/>
    <n v="4"/>
    <s v="Registro civil/NUIP"/>
    <s v="1"/>
    <s v="1120954435"/>
    <s v="11/12/2004"/>
    <d v="2019-08-16T00:00:00"/>
    <n v="14"/>
    <x v="6"/>
    <n v="10"/>
    <x v="5"/>
    <x v="0"/>
    <s v="3"/>
    <x v="1"/>
    <s v="6"/>
    <x v="0"/>
    <s v="2"/>
    <m/>
    <s v="No"/>
    <s v="1"/>
    <x v="1"/>
    <x v="1"/>
    <x v="1"/>
    <s v="No sabe - No Responde"/>
    <s v="5"/>
    <x v="6"/>
  </r>
  <r>
    <n v="1092"/>
    <n v="2015"/>
    <s v="RL61X"/>
    <s v="1"/>
    <s v="KEVIN"/>
    <s v="MATEO"/>
    <s v="VELASQUEZ"/>
    <s v="SALGADO"/>
    <n v="4"/>
    <s v="Registro civil/NUIP"/>
    <s v="1"/>
    <s v="1002270952"/>
    <s v="08/04/2001"/>
    <d v="2019-08-16T00:00:00"/>
    <n v="18"/>
    <x v="5"/>
    <n v="14"/>
    <x v="4"/>
    <x v="1"/>
    <s v="3"/>
    <x v="1"/>
    <s v="6"/>
    <x v="0"/>
    <s v="2"/>
    <m/>
    <s v="No"/>
    <s v="3"/>
    <x v="0"/>
    <x v="0"/>
    <x v="0"/>
    <s v="No sabe - No Responde"/>
    <s v="3"/>
    <x v="3"/>
  </r>
  <r>
    <n v="1093"/>
    <n v="2015"/>
    <s v="RL61X"/>
    <s v="1"/>
    <s v="DYLAN"/>
    <s v="YAEL"/>
    <s v="GUTIERREZ"/>
    <s v="SALGADO"/>
    <n v="4"/>
    <s v="Registro civil/NUIP"/>
    <s v="1"/>
    <s v="1072708377"/>
    <s v="14/12/2013"/>
    <d v="2019-08-16T00:00:00"/>
    <n v="5"/>
    <x v="2"/>
    <n v="1"/>
    <x v="1"/>
    <x v="1"/>
    <s v="3"/>
    <x v="1"/>
    <s v="6"/>
    <x v="0"/>
    <s v="0"/>
    <m/>
    <s v="No"/>
    <s v="9"/>
    <x v="2"/>
    <x v="0"/>
    <x v="0"/>
    <s v="No sabe - No Responde"/>
    <s v="9"/>
    <x v="2"/>
  </r>
  <r>
    <n v="1094"/>
    <n v="2015"/>
    <s v="RL61X"/>
    <s v="1"/>
    <s v="YINED"/>
    <s v="MARLEY"/>
    <s v="SALGADO"/>
    <s v="MENDOZA"/>
    <n v="1"/>
    <s v="Cédula de Ciudadanía"/>
    <s v="1"/>
    <s v="33677884"/>
    <s v="02/03/1985"/>
    <d v="2019-08-16T00:00:00"/>
    <n v="34"/>
    <x v="3"/>
    <n v="30"/>
    <x v="0"/>
    <x v="0"/>
    <s v="1"/>
    <x v="0"/>
    <s v="6"/>
    <x v="0"/>
    <s v="2"/>
    <m/>
    <s v="Si"/>
    <s v="3"/>
    <x v="0"/>
    <x v="0"/>
    <x v="0"/>
    <s v="Operario agrícola floricultura - 6113"/>
    <s v="1"/>
    <x v="1"/>
  </r>
  <r>
    <n v="1095"/>
    <n v="2015"/>
    <s v="R7761"/>
    <s v="1"/>
    <s v="JOHANA"/>
    <m/>
    <s v="URICOECHEA"/>
    <s v="MARMOL"/>
    <n v="1"/>
    <s v="Cédula de Ciudadanía"/>
    <s v="1"/>
    <s v="45769697"/>
    <s v="20/03/1982"/>
    <d v="2019-08-16T00:00:00"/>
    <n v="37"/>
    <x v="8"/>
    <n v="33"/>
    <x v="0"/>
    <x v="0"/>
    <s v="1"/>
    <x v="0"/>
    <s v="6"/>
    <x v="0"/>
    <s v="7"/>
    <m/>
    <s v="Si"/>
    <s v="5"/>
    <x v="3"/>
    <x v="0"/>
    <x v="0"/>
    <s v="No sabe - No Responde"/>
    <s v="4"/>
    <x v="0"/>
  </r>
  <r>
    <n v="1096"/>
    <n v="2015"/>
    <s v="R7761"/>
    <s v="1"/>
    <s v="JUAN"/>
    <s v="CAMILO"/>
    <s v="ULLOQUE"/>
    <s v="URICOECHEA"/>
    <n v="4"/>
    <s v="Registro civil/NUIP"/>
    <s v="1"/>
    <s v="1072704739"/>
    <s v="21/11/2012"/>
    <d v="2019-08-16T00:00:00"/>
    <n v="6"/>
    <x v="12"/>
    <n v="2"/>
    <x v="1"/>
    <x v="1"/>
    <s v="3"/>
    <x v="1"/>
    <s v="6"/>
    <x v="0"/>
    <s v="2"/>
    <m/>
    <s v="No"/>
    <s v="9"/>
    <x v="2"/>
    <x v="0"/>
    <x v="0"/>
    <s v="No sabe - No Responde"/>
    <s v="9"/>
    <x v="2"/>
  </r>
  <r>
    <n v="1097"/>
    <n v="2015"/>
    <s v="R7761"/>
    <s v="1"/>
    <s v="VALENTINA"/>
    <m/>
    <s v="ULLOQUE"/>
    <s v="URICOECHEA"/>
    <n v="4"/>
    <s v="Registro civil/NUIP"/>
    <s v="1"/>
    <s v="1030570444"/>
    <s v="29/02/2008"/>
    <d v="2019-08-16T00:00:00"/>
    <n v="11"/>
    <x v="6"/>
    <n v="7"/>
    <x v="5"/>
    <x v="0"/>
    <s v="3"/>
    <x v="1"/>
    <s v="6"/>
    <x v="0"/>
    <s v="7"/>
    <m/>
    <s v="No"/>
    <s v="3"/>
    <x v="0"/>
    <x v="0"/>
    <x v="0"/>
    <s v="No sabe - No Responde"/>
    <s v="9"/>
    <x v="2"/>
  </r>
  <r>
    <n v="1098"/>
    <n v="2015"/>
    <s v="STK61"/>
    <s v="1"/>
    <s v="HECTOR"/>
    <s v="FELIPE"/>
    <s v="RIVERA"/>
    <s v="CASANOVA"/>
    <n v="3"/>
    <s v="Tarjeta de Identidad"/>
    <s v="1"/>
    <s v="1002952743"/>
    <s v="12/11/2002"/>
    <d v="2019-08-16T00:00:00"/>
    <n v="16"/>
    <x v="5"/>
    <n v="12"/>
    <x v="4"/>
    <x v="1"/>
    <s v="3"/>
    <x v="1"/>
    <s v="6"/>
    <x v="0"/>
    <s v="00"/>
    <m/>
    <s v="No"/>
    <s v="3"/>
    <x v="0"/>
    <x v="0"/>
    <x v="0"/>
    <s v="No sabe - No Responde"/>
    <s v="3"/>
    <x v="3"/>
  </r>
  <r>
    <n v="1099"/>
    <n v="2015"/>
    <s v="STK61"/>
    <s v="1"/>
    <s v="MARIA"/>
    <s v="MARGARITA"/>
    <s v="CASANOVA"/>
    <s v="VALENZUELA"/>
    <n v="3"/>
    <s v="Tarjeta de Identidad"/>
    <s v="1"/>
    <s v="97092209613"/>
    <s v="22/09/1997"/>
    <d v="2019-08-16T00:00:00"/>
    <n v="21"/>
    <x v="7"/>
    <n v="17"/>
    <x v="4"/>
    <x v="0"/>
    <s v="3"/>
    <x v="1"/>
    <s v="6"/>
    <x v="0"/>
    <s v="00"/>
    <m/>
    <s v="No"/>
    <s v="5"/>
    <x v="3"/>
    <x v="0"/>
    <x v="0"/>
    <s v="No sabe - No Responde"/>
    <s v="5"/>
    <x v="6"/>
  </r>
  <r>
    <n v="1100"/>
    <n v="2015"/>
    <s v="STK61"/>
    <s v="1"/>
    <s v="YANETH"/>
    <s v="YAMILE"/>
    <s v="CASANOVA"/>
    <s v="VALENZUELA"/>
    <n v="1"/>
    <s v="Cédula de Ciudadanía"/>
    <s v="1"/>
    <s v="55130472"/>
    <s v="07/07/1980"/>
    <d v="2019-08-16T00:00:00"/>
    <n v="39"/>
    <x v="8"/>
    <n v="35"/>
    <x v="0"/>
    <x v="0"/>
    <s v="1"/>
    <x v="0"/>
    <s v="6"/>
    <x v="0"/>
    <s v="00"/>
    <m/>
    <s v="Si"/>
    <s v="4"/>
    <x v="4"/>
    <x v="0"/>
    <x v="0"/>
    <s v="No sabe - No Responde"/>
    <s v="2"/>
    <x v="4"/>
  </r>
  <r>
    <n v="1101"/>
    <n v="2015"/>
    <s v="STK61"/>
    <s v="1"/>
    <s v="SARA"/>
    <s v="VALENTINA"/>
    <s v="SIERRA"/>
    <s v="CASANOVA"/>
    <n v="4"/>
    <s v="Registro civil/NUIP"/>
    <s v="1"/>
    <s v="1145827397"/>
    <s v="25/05/2012"/>
    <d v="2019-08-16T00:00:00"/>
    <n v="7"/>
    <x v="12"/>
    <n v="3"/>
    <x v="1"/>
    <x v="0"/>
    <s v="4"/>
    <x v="6"/>
    <s v="6"/>
    <x v="0"/>
    <s v="00"/>
    <m/>
    <s v="No"/>
    <s v="1"/>
    <x v="1"/>
    <x v="0"/>
    <x v="0"/>
    <s v="No sabe - No Responde"/>
    <s v="9"/>
    <x v="2"/>
  </r>
  <r>
    <n v="1102"/>
    <n v="2015"/>
    <s v="STK61"/>
    <s v="1"/>
    <s v="EDNA"/>
    <s v="MARGARITA"/>
    <s v="CASANOVA"/>
    <s v="VALENZUELA"/>
    <n v="1"/>
    <s v="Cédula de Ciudadanía"/>
    <s v="1"/>
    <s v="36375165"/>
    <s v="15/02/1953"/>
    <d v="2019-08-16T00:00:00"/>
    <n v="66"/>
    <x v="16"/>
    <n v="62"/>
    <x v="0"/>
    <x v="0"/>
    <s v="5"/>
    <x v="5"/>
    <s v="6"/>
    <x v="0"/>
    <s v="00"/>
    <m/>
    <s v="No"/>
    <s v="3"/>
    <x v="0"/>
    <x v="1"/>
    <x v="3"/>
    <s v="No sabe - No Responde"/>
    <s v="5"/>
    <x v="6"/>
  </r>
  <r>
    <n v="1103"/>
    <n v="2015"/>
    <s v="STK61"/>
    <s v="1"/>
    <s v="JULIO"/>
    <s v="ANDRES"/>
    <s v="RIVERA"/>
    <s v="CASANOVA"/>
    <n v="3"/>
    <s v="Tarjeta de Identidad"/>
    <s v="1"/>
    <s v="1061531243"/>
    <s v="01/07/2006"/>
    <d v="2019-08-16T00:00:00"/>
    <n v="13"/>
    <x v="6"/>
    <n v="9"/>
    <x v="5"/>
    <x v="1"/>
    <s v="3"/>
    <x v="1"/>
    <s v="6"/>
    <x v="0"/>
    <s v="00"/>
    <m/>
    <s v="No"/>
    <s v="3"/>
    <x v="0"/>
    <x v="0"/>
    <x v="0"/>
    <s v="No sabe - No Responde"/>
    <s v="9"/>
    <x v="2"/>
  </r>
  <r>
    <n v="1104"/>
    <n v="2015"/>
    <s v="ST474"/>
    <s v="1"/>
    <s v="ORLANDO"/>
    <s v="JOSE"/>
    <s v="MARIMON"/>
    <s v="GELVES"/>
    <n v="1"/>
    <s v="Cédula de Ciudadanía"/>
    <s v="1"/>
    <s v="5727254"/>
    <s v="15/11/1965"/>
    <d v="2019-08-16T00:00:00"/>
    <n v="53"/>
    <x v="11"/>
    <n v="49"/>
    <x v="0"/>
    <x v="1"/>
    <s v="2"/>
    <x v="3"/>
    <s v="6"/>
    <x v="0"/>
    <s v="0"/>
    <m/>
    <s v="No"/>
    <s v="5"/>
    <x v="3"/>
    <x v="0"/>
    <x v="0"/>
    <s v="No sabe - No Responde"/>
    <s v="7"/>
    <x v="5"/>
  </r>
  <r>
    <n v="1105"/>
    <n v="2015"/>
    <s v="ST474"/>
    <s v="1"/>
    <s v="RUTH"/>
    <s v="MARINA"/>
    <s v="BARRERA"/>
    <s v="PEREIRA"/>
    <n v="1"/>
    <s v="Cédula de Ciudadanía"/>
    <s v="1"/>
    <s v="51958562"/>
    <s v="07/10/1965"/>
    <d v="2019-08-16T00:00:00"/>
    <n v="53"/>
    <x v="11"/>
    <n v="49"/>
    <x v="0"/>
    <x v="0"/>
    <s v="1"/>
    <x v="0"/>
    <s v="6"/>
    <x v="0"/>
    <s v="5"/>
    <m/>
    <s v="Si"/>
    <s v="5"/>
    <x v="3"/>
    <x v="0"/>
    <x v="0"/>
    <s v="No sabe - No Responde"/>
    <s v="1"/>
    <x v="1"/>
  </r>
  <r>
    <n v="1106"/>
    <n v="2015"/>
    <s v="ST474"/>
    <s v="1"/>
    <s v="ANDRES"/>
    <s v="FELIPE"/>
    <s v="MARIMON"/>
    <s v="BARRERA"/>
    <n v="1"/>
    <s v="Cédula de Ciudadanía"/>
    <s v="1"/>
    <s v="1072714784"/>
    <s v="20/07/1997"/>
    <d v="2019-08-16T00:00:00"/>
    <n v="22"/>
    <x v="7"/>
    <n v="18"/>
    <x v="3"/>
    <x v="1"/>
    <s v="3"/>
    <x v="1"/>
    <s v="6"/>
    <x v="0"/>
    <s v="5"/>
    <m/>
    <s v="No"/>
    <s v="5"/>
    <x v="3"/>
    <x v="0"/>
    <x v="0"/>
    <s v="No sabe - No Responde"/>
    <s v="3"/>
    <x v="3"/>
  </r>
  <r>
    <n v="1107"/>
    <n v="2015"/>
    <s v="TEQRE"/>
    <s v="1"/>
    <s v="ANDRIS"/>
    <s v="JHOANA"/>
    <s v="MONTES"/>
    <s v="RODRIGUEZ"/>
    <n v="4"/>
    <s v="Registro civil/NUIP"/>
    <s v="1"/>
    <s v="1103744804"/>
    <s v="16/09/2007"/>
    <d v="2019-08-16T00:00:00"/>
    <n v="11"/>
    <x v="6"/>
    <n v="7"/>
    <x v="5"/>
    <x v="0"/>
    <s v="3"/>
    <x v="1"/>
    <s v="1"/>
    <x v="2"/>
    <s v="5"/>
    <m/>
    <s v="No"/>
    <s v="3"/>
    <x v="0"/>
    <x v="0"/>
    <x v="0"/>
    <s v="No sabe - No Responde"/>
    <s v="9"/>
    <x v="2"/>
  </r>
  <r>
    <n v="1108"/>
    <n v="2015"/>
    <s v="TEQRE"/>
    <s v="1"/>
    <s v="JOSE"/>
    <s v="GREGORIO"/>
    <s v="MONTES"/>
    <s v="HERNANDEZ"/>
    <n v="1"/>
    <s v="Cédula de Ciudadanía"/>
    <s v="1"/>
    <s v="1102828364"/>
    <s v="14/11/1989"/>
    <d v="2019-08-16T00:00:00"/>
    <n v="29"/>
    <x v="10"/>
    <n v="25"/>
    <x v="3"/>
    <x v="1"/>
    <s v="1"/>
    <x v="0"/>
    <s v="1"/>
    <x v="2"/>
    <s v="5"/>
    <m/>
    <s v="No"/>
    <s v="5"/>
    <x v="3"/>
    <x v="0"/>
    <x v="0"/>
    <s v="Operario enraizador vivero - 6113"/>
    <s v="1"/>
    <x v="1"/>
  </r>
  <r>
    <n v="1109"/>
    <n v="2015"/>
    <s v="TEQRE"/>
    <s v="1"/>
    <s v="YORDANIS"/>
    <m/>
    <s v="MONTES"/>
    <s v="ROMERO"/>
    <n v="1"/>
    <s v="Cédula de Ciudadanía"/>
    <s v="1"/>
    <s v="645642540006"/>
    <s v="14/11/1986"/>
    <d v="2019-08-16T00:00:00"/>
    <n v="32"/>
    <x v="3"/>
    <n v="29"/>
    <x v="3"/>
    <x v="1"/>
    <s v="6"/>
    <x v="4"/>
    <s v="1"/>
    <x v="2"/>
    <s v="5"/>
    <m/>
    <s v="No"/>
    <s v="5"/>
    <x v="3"/>
    <x v="0"/>
    <x v="0"/>
    <s v="No sabe - No Responde"/>
    <s v="1"/>
    <x v="1"/>
  </r>
  <r>
    <n v="1110"/>
    <n v="2015"/>
    <s v="TEQRE"/>
    <s v="1"/>
    <s v="IRENE"/>
    <m/>
    <s v="VERGARA"/>
    <s v="VELASQUEZ"/>
    <n v="1"/>
    <s v="Cédula de Ciudadanía"/>
    <s v="1"/>
    <s v="645642540002"/>
    <s v="14/11/1944"/>
    <d v="2019-08-16T00:00:00"/>
    <n v="74"/>
    <x v="9"/>
    <n v="71"/>
    <x v="2"/>
    <x v="0"/>
    <s v="6"/>
    <x v="4"/>
    <s v="1"/>
    <x v="2"/>
    <s v="5"/>
    <m/>
    <s v="No"/>
    <s v="1"/>
    <x v="1"/>
    <x v="0"/>
    <x v="0"/>
    <s v="Mucama - 9210"/>
    <s v="4"/>
    <x v="0"/>
  </r>
  <r>
    <n v="1111"/>
    <n v="2015"/>
    <s v="TEQRE"/>
    <s v="1"/>
    <s v="ALVIS"/>
    <s v="MANUEL"/>
    <s v="MONTES"/>
    <s v="VELASQUEZ"/>
    <n v="1"/>
    <s v="Cédula de Ciudadanía"/>
    <s v="1"/>
    <s v="92512323"/>
    <s v="14/11/1968"/>
    <d v="2019-08-16T00:00:00"/>
    <n v="50"/>
    <x v="13"/>
    <n v="46"/>
    <x v="0"/>
    <x v="1"/>
    <s v="5"/>
    <x v="5"/>
    <s v="1"/>
    <x v="2"/>
    <s v="5"/>
    <m/>
    <s v="No"/>
    <s v="3"/>
    <x v="0"/>
    <x v="0"/>
    <x v="0"/>
    <s v="Operario forja - 7321"/>
    <s v="1"/>
    <x v="1"/>
  </r>
  <r>
    <n v="1112"/>
    <n v="2015"/>
    <s v="TEQRE"/>
    <s v="1"/>
    <s v="EILER"/>
    <m/>
    <s v="MONTES"/>
    <s v="HERNANDEZ"/>
    <n v="1"/>
    <s v="Cédula de Ciudadanía"/>
    <s v="1"/>
    <s v="645642540005"/>
    <s v="14/11/1995"/>
    <d v="2019-08-16T00:00:00"/>
    <n v="23"/>
    <x v="7"/>
    <n v="21"/>
    <x v="3"/>
    <x v="1"/>
    <s v="6"/>
    <x v="4"/>
    <s v="1"/>
    <x v="2"/>
    <s v="5"/>
    <m/>
    <s v="No"/>
    <s v="4"/>
    <x v="4"/>
    <x v="0"/>
    <x v="0"/>
    <s v="Operario agrícola floricultura - 6113"/>
    <s v="1"/>
    <x v="1"/>
  </r>
  <r>
    <n v="1113"/>
    <n v="2015"/>
    <s v="TEQRE"/>
    <s v="1"/>
    <s v="DORA"/>
    <s v="ISABEL"/>
    <s v="HERNANDEZ"/>
    <s v="VERGARA"/>
    <n v="1"/>
    <s v="Cédula de Ciudadanía"/>
    <s v="1"/>
    <s v="64564254"/>
    <s v="14/11/1971"/>
    <d v="2019-08-16T00:00:00"/>
    <n v="47"/>
    <x v="13"/>
    <n v="43"/>
    <x v="0"/>
    <x v="0"/>
    <s v="5"/>
    <x v="5"/>
    <s v="1"/>
    <x v="2"/>
    <s v="5"/>
    <m/>
    <s v="Si"/>
    <s v="3"/>
    <x v="0"/>
    <x v="0"/>
    <x v="0"/>
    <s v="Mucama - 9210"/>
    <s v="4"/>
    <x v="0"/>
  </r>
  <r>
    <n v="1114"/>
    <n v="2015"/>
    <s v="TEQRE"/>
    <s v="1"/>
    <s v="OMAIRA"/>
    <s v="ISABEL"/>
    <s v="MONTES"/>
    <s v="RODRIGUEZ"/>
    <n v="3"/>
    <s v="Tarjeta de Identidad"/>
    <s v="1"/>
    <s v="1103744803"/>
    <s v="13/10/2005"/>
    <d v="2019-08-16T00:00:00"/>
    <n v="13"/>
    <x v="6"/>
    <n v="9"/>
    <x v="5"/>
    <x v="0"/>
    <s v="3"/>
    <x v="1"/>
    <s v="1"/>
    <x v="2"/>
    <s v="5"/>
    <m/>
    <s v="No"/>
    <s v="3"/>
    <x v="0"/>
    <x v="0"/>
    <x v="0"/>
    <s v="No sabe - No Responde"/>
    <s v="9"/>
    <x v="2"/>
  </r>
  <r>
    <n v="1115"/>
    <n v="2015"/>
    <s v="TIZWY"/>
    <s v="1"/>
    <s v="OSNAIDER"/>
    <s v="DE JESUS"/>
    <s v="BADEL"/>
    <s v="GIL"/>
    <n v="1"/>
    <s v="Cédula de Ciudadanía"/>
    <s v="1"/>
    <s v="1103950271"/>
    <s v="23/03/1990"/>
    <d v="2019-08-16T00:00:00"/>
    <n v="29"/>
    <x v="10"/>
    <n v="25"/>
    <x v="3"/>
    <x v="1"/>
    <s v="1"/>
    <x v="0"/>
    <s v="6"/>
    <x v="0"/>
    <s v="00"/>
    <m/>
    <s v="No"/>
    <s v="6"/>
    <x v="6"/>
    <x v="0"/>
    <x v="0"/>
    <s v="Vendedor almacén por departamentos - 5320"/>
    <s v="1"/>
    <x v="1"/>
  </r>
  <r>
    <n v="1116"/>
    <n v="2015"/>
    <s v="U46R5"/>
    <s v="1"/>
    <s v="JHON"/>
    <s v="SEBASTIAN"/>
    <s v="NIETO"/>
    <s v="GARZON"/>
    <n v="4"/>
    <s v="Registro civil/NUIP"/>
    <s v="1"/>
    <s v="1033109280"/>
    <s v="19/11/2010"/>
    <d v="2019-08-16T00:00:00"/>
    <n v="8"/>
    <x v="12"/>
    <n v="4"/>
    <x v="1"/>
    <x v="1"/>
    <s v="3"/>
    <x v="1"/>
    <s v="6"/>
    <x v="0"/>
    <s v="1"/>
    <m/>
    <s v="No"/>
    <s v="1"/>
    <x v="1"/>
    <x v="0"/>
    <x v="0"/>
    <s v="No sabe - No Responde"/>
    <s v="9"/>
    <x v="2"/>
  </r>
  <r>
    <n v="1117"/>
    <n v="2015"/>
    <s v="U46R5"/>
    <s v="1"/>
    <s v="JESUS"/>
    <s v="ALIRIO"/>
    <s v="NIETO"/>
    <s v="GARZON"/>
    <n v="3"/>
    <s v="Tarjeta de Identidad"/>
    <s v="1"/>
    <s v="1034287272"/>
    <s v="27/04/2007"/>
    <d v="2019-08-16T00:00:00"/>
    <n v="12"/>
    <x v="6"/>
    <n v="8"/>
    <x v="5"/>
    <x v="1"/>
    <s v="3"/>
    <x v="1"/>
    <s v="6"/>
    <x v="0"/>
    <s v="1"/>
    <m/>
    <s v="No"/>
    <s v="2"/>
    <x v="5"/>
    <x v="0"/>
    <x v="0"/>
    <s v="No sabe - No Responde"/>
    <s v="9"/>
    <x v="2"/>
  </r>
  <r>
    <n v="1118"/>
    <n v="2015"/>
    <s v="U46R5"/>
    <s v="1"/>
    <s v="BRAYAN"/>
    <s v="STIVEN"/>
    <s v="NIETO"/>
    <s v="GARZON"/>
    <n v="4"/>
    <s v="Registro civil/NUIP"/>
    <s v="1"/>
    <s v="1013268089"/>
    <s v="18/08/2008"/>
    <d v="2019-08-16T00:00:00"/>
    <n v="10"/>
    <x v="12"/>
    <n v="6"/>
    <x v="5"/>
    <x v="1"/>
    <s v="3"/>
    <x v="1"/>
    <s v="6"/>
    <x v="0"/>
    <s v="1"/>
    <m/>
    <s v="No"/>
    <s v="2"/>
    <x v="5"/>
    <x v="0"/>
    <x v="0"/>
    <s v="No sabe - No Responde"/>
    <s v="9"/>
    <x v="2"/>
  </r>
  <r>
    <n v="1119"/>
    <n v="2015"/>
    <s v="U46R5"/>
    <s v="1"/>
    <s v="FLOR"/>
    <s v="MARIA"/>
    <s v="GARZON"/>
    <s v="GARZON"/>
    <n v="1"/>
    <s v="Cédula de Ciudadanía"/>
    <s v="1"/>
    <s v="52669148"/>
    <s v="29/06/1981"/>
    <d v="2019-08-16T00:00:00"/>
    <n v="38"/>
    <x v="8"/>
    <n v="34"/>
    <x v="0"/>
    <x v="0"/>
    <s v="1"/>
    <x v="0"/>
    <s v="6"/>
    <x v="0"/>
    <s v="1"/>
    <m/>
    <s v="Si"/>
    <s v="4"/>
    <x v="4"/>
    <x v="0"/>
    <x v="0"/>
    <s v="Empleada servicio doméstico - 9210"/>
    <s v="1"/>
    <x v="1"/>
  </r>
  <r>
    <n v="1120"/>
    <n v="2015"/>
    <s v="U46R5"/>
    <s v="1"/>
    <s v="JEISSON"/>
    <s v="DAMIAN"/>
    <s v="MARTINEZ"/>
    <s v="GARZON"/>
    <n v="3"/>
    <s v="Tarjeta de Identidad"/>
    <s v="1"/>
    <s v="1000183821"/>
    <s v="16/08/2002"/>
    <d v="2019-08-16T00:00:00"/>
    <n v="17"/>
    <x v="5"/>
    <n v="12"/>
    <x v="4"/>
    <x v="1"/>
    <s v="3"/>
    <x v="1"/>
    <s v="6"/>
    <x v="0"/>
    <s v="1"/>
    <m/>
    <s v="No"/>
    <s v="3"/>
    <x v="0"/>
    <x v="0"/>
    <x v="0"/>
    <s v="No sabe - No Responde"/>
    <s v="3"/>
    <x v="3"/>
  </r>
  <r>
    <n v="1121"/>
    <n v="2015"/>
    <s v="U46R5"/>
    <s v="2"/>
    <s v="LUIS"/>
    <s v="FRANCISCO"/>
    <s v="GONZLEZ"/>
    <m/>
    <n v="1"/>
    <s v="Cédula de Ciudadanía"/>
    <s v="1"/>
    <s v="3194770"/>
    <s v="10/11/1958"/>
    <d v="2019-08-16T00:00:00"/>
    <n v="60"/>
    <x v="14"/>
    <n v="56"/>
    <x v="0"/>
    <x v="1"/>
    <s v="2"/>
    <x v="3"/>
    <s v="6"/>
    <x v="0"/>
    <s v="25"/>
    <s v="2"/>
    <s v="No"/>
    <s v="9"/>
    <x v="2"/>
    <x v="0"/>
    <x v="0"/>
    <s v="No sabe - No Responde"/>
    <s v="1"/>
    <x v="1"/>
  </r>
  <r>
    <n v="1122"/>
    <n v="2015"/>
    <s v="U7I4M"/>
    <s v="1"/>
    <s v="DANIEL"/>
    <s v="JOSE"/>
    <s v="ALTAMAR"/>
    <s v="ORELLANO"/>
    <n v="1"/>
    <s v="Cédula de Ciudadanía"/>
    <s v="1"/>
    <s v="20123430"/>
    <s v="07/07/1995"/>
    <d v="2019-08-16T00:00:00"/>
    <n v="24"/>
    <x v="7"/>
    <n v="20"/>
    <x v="3"/>
    <x v="1"/>
    <s v="3"/>
    <x v="1"/>
    <s v="6"/>
    <x v="0"/>
    <s v="10"/>
    <m/>
    <s v="No"/>
    <s v="5"/>
    <x v="3"/>
    <x v="0"/>
    <x v="0"/>
    <s v="Albañil - 7211"/>
    <s v="1"/>
    <x v="1"/>
  </r>
  <r>
    <n v="1123"/>
    <n v="2015"/>
    <s v="U7I4M"/>
    <s v="1"/>
    <s v="LUZ"/>
    <s v="MERY"/>
    <s v="ALTAMAR"/>
    <s v="ORELLANO"/>
    <n v="3"/>
    <s v="Tarjeta de Identidad"/>
    <s v="1"/>
    <s v="98022010212"/>
    <s v="20/02/1998"/>
    <d v="2019-08-16T00:00:00"/>
    <n v="21"/>
    <x v="7"/>
    <n v="17"/>
    <x v="4"/>
    <x v="0"/>
    <s v="3"/>
    <x v="1"/>
    <s v="6"/>
    <x v="0"/>
    <s v="10"/>
    <m/>
    <s v="Si"/>
    <s v="4"/>
    <x v="4"/>
    <x v="0"/>
    <x v="0"/>
    <s v="No sabe - No Responde"/>
    <s v="3"/>
    <x v="3"/>
  </r>
  <r>
    <n v="1124"/>
    <n v="2015"/>
    <s v="U7I4M"/>
    <s v="1"/>
    <s v="MEREDID"/>
    <m/>
    <s v="ORELLANO"/>
    <s v="RODRIGUEZ"/>
    <n v="1"/>
    <s v="Cédula de Ciudadanía"/>
    <s v="1"/>
    <s v="45743548"/>
    <s v="14/11/1968"/>
    <d v="2019-08-16T00:00:00"/>
    <n v="50"/>
    <x v="13"/>
    <n v="46"/>
    <x v="0"/>
    <x v="0"/>
    <s v="1"/>
    <x v="0"/>
    <s v="6"/>
    <x v="0"/>
    <s v="10"/>
    <m/>
    <s v="Si"/>
    <s v="3"/>
    <x v="0"/>
    <x v="0"/>
    <x v="0"/>
    <s v="Albañil - 7211"/>
    <s v="2"/>
    <x v="4"/>
  </r>
  <r>
    <n v="1125"/>
    <n v="2015"/>
    <s v="V35BF"/>
    <s v="1"/>
    <s v="MARIA"/>
    <s v="VERONICA"/>
    <s v="RODRIGUEZ"/>
    <s v="DE BERNAL"/>
    <n v="1"/>
    <s v="Cédula de Ciudadanía"/>
    <s v="1"/>
    <s v="20697077"/>
    <s v="30/08/1947"/>
    <d v="2019-08-16T00:00:00"/>
    <n v="71"/>
    <x v="9"/>
    <n v="67"/>
    <x v="2"/>
    <x v="0"/>
    <s v="2"/>
    <x v="3"/>
    <s v="6"/>
    <x v="0"/>
    <s v="13"/>
    <m/>
    <s v="No"/>
    <s v="4"/>
    <x v="4"/>
    <x v="0"/>
    <x v="0"/>
    <s v="No sabe - No Responde"/>
    <s v="4"/>
    <x v="0"/>
  </r>
  <r>
    <n v="1126"/>
    <n v="2015"/>
    <s v="V35BF"/>
    <s v="1"/>
    <s v="DANIEL"/>
    <s v="ARTURO"/>
    <s v="BERNAL"/>
    <s v="MONTERO"/>
    <n v="1"/>
    <s v="Cédula de Ciudadanía"/>
    <s v="1"/>
    <s v="461343"/>
    <s v="15/05/1938"/>
    <d v="2019-08-16T00:00:00"/>
    <n v="81"/>
    <x v="4"/>
    <n v="77"/>
    <x v="2"/>
    <x v="1"/>
    <s v="1"/>
    <x v="0"/>
    <s v="6"/>
    <x v="0"/>
    <s v="13"/>
    <m/>
    <s v="No"/>
    <s v="4"/>
    <x v="4"/>
    <x v="0"/>
    <x v="0"/>
    <s v="Trabajador agrícola cultivos transitorios - 6111"/>
    <s v="1"/>
    <x v="1"/>
  </r>
  <r>
    <n v="1127"/>
    <n v="2015"/>
    <s v="W339A"/>
    <s v="1"/>
    <s v="CARLOS"/>
    <s v="GUILLERMO"/>
    <s v="JIMENEZ"/>
    <m/>
    <n v="1"/>
    <s v="Cédula de Ciudadanía"/>
    <s v="1"/>
    <s v="80439200"/>
    <s v="26/07/1969"/>
    <d v="2019-08-16T00:00:00"/>
    <n v="50"/>
    <x v="13"/>
    <n v="45"/>
    <x v="0"/>
    <x v="1"/>
    <s v="1"/>
    <x v="0"/>
    <s v="6"/>
    <x v="0"/>
    <s v="12"/>
    <m/>
    <s v="No"/>
    <s v="4"/>
    <x v="4"/>
    <x v="0"/>
    <x v="0"/>
    <s v="No sabe - No Responde"/>
    <s v="7"/>
    <x v="5"/>
  </r>
  <r>
    <n v="1128"/>
    <n v="2015"/>
    <s v="XIR3Y"/>
    <s v="1"/>
    <s v="VICTOR"/>
    <s v="ALONSO"/>
    <s v="MIRANDA"/>
    <s v="PINZON"/>
    <n v="1"/>
    <s v="Cédula de Ciudadanía"/>
    <s v="1"/>
    <s v="1104702330"/>
    <s v="25/03/1990"/>
    <d v="2019-08-16T00:00:00"/>
    <n v="29"/>
    <x v="10"/>
    <n v="25"/>
    <x v="3"/>
    <x v="1"/>
    <s v="1"/>
    <x v="0"/>
    <s v="6"/>
    <x v="0"/>
    <s v="02"/>
    <m/>
    <s v="No"/>
    <s v="5"/>
    <x v="3"/>
    <x v="0"/>
    <x v="0"/>
    <s v="Inspector control calidad procesamiento vidrio - 3152"/>
    <s v="1"/>
    <x v="1"/>
  </r>
  <r>
    <n v="1129"/>
    <n v="2015"/>
    <s v="XIR3Y"/>
    <s v="1"/>
    <s v="PAULA"/>
    <s v="ALEJANDRA"/>
    <s v="MIRANDA"/>
    <s v="HIGUERA"/>
    <n v="3"/>
    <s v="Tarjeta de Identidad"/>
    <s v="1"/>
    <s v="1104702331"/>
    <s v="09/06/2008"/>
    <d v="2019-08-16T00:00:00"/>
    <n v="11"/>
    <x v="6"/>
    <n v="7"/>
    <x v="5"/>
    <x v="0"/>
    <s v="3"/>
    <x v="1"/>
    <s v="6"/>
    <x v="0"/>
    <s v="02"/>
    <m/>
    <s v="No"/>
    <s v="3"/>
    <x v="0"/>
    <x v="0"/>
    <x v="0"/>
    <s v="No sabe - No Responde"/>
    <s v="9"/>
    <x v="2"/>
  </r>
  <r>
    <n v="1130"/>
    <n v="2015"/>
    <s v="XIR3Y"/>
    <s v="1"/>
    <s v="SULMA"/>
    <s v="YISENY"/>
    <s v="HIGUERA"/>
    <s v="SILVA"/>
    <n v="1"/>
    <s v="Cédula de Ciudadanía"/>
    <s v="1"/>
    <s v="1104701761"/>
    <s v="30/10/1988"/>
    <d v="2019-08-16T00:00:00"/>
    <n v="30"/>
    <x v="10"/>
    <n v="26"/>
    <x v="3"/>
    <x v="0"/>
    <s v="2"/>
    <x v="3"/>
    <s v="6"/>
    <x v="0"/>
    <s v="02"/>
    <m/>
    <s v="Si"/>
    <s v="5"/>
    <x v="3"/>
    <x v="0"/>
    <x v="0"/>
    <s v="Operario agrícola floricultura - 6113"/>
    <s v="1"/>
    <x v="1"/>
  </r>
  <r>
    <n v="1131"/>
    <n v="2015"/>
    <s v="XIR3Y"/>
    <s v="1"/>
    <s v="JONATHAN"/>
    <m/>
    <s v="DELGADO"/>
    <s v="HIGUERA"/>
    <n v="3"/>
    <s v="Tarjeta de Identidad"/>
    <s v="1"/>
    <s v="1104695826"/>
    <s v="26/12/2004"/>
    <d v="2019-08-16T00:00:00"/>
    <n v="14"/>
    <x v="6"/>
    <n v="10"/>
    <x v="5"/>
    <x v="1"/>
    <s v="3"/>
    <x v="1"/>
    <s v="6"/>
    <x v="0"/>
    <s v="02"/>
    <m/>
    <s v="No"/>
    <s v="3"/>
    <x v="0"/>
    <x v="0"/>
    <x v="0"/>
    <s v="No sabe - No Responde"/>
    <s v="3"/>
    <x v="3"/>
  </r>
  <r>
    <n v="1132"/>
    <n v="2015"/>
    <s v="Y1VGU"/>
    <s v="2"/>
    <s v="GLORIA"/>
    <s v="STEFAN"/>
    <s v="PEREZ"/>
    <s v="CAMARGO"/>
    <n v="1"/>
    <s v="Cédula de Ciudadanía"/>
    <s v="1"/>
    <s v="1102584039"/>
    <s v="30/06/1991"/>
    <d v="2019-08-16T00:00:00"/>
    <n v="28"/>
    <x v="10"/>
    <n v="24"/>
    <x v="3"/>
    <x v="0"/>
    <s v="1"/>
    <x v="0"/>
    <s v="1"/>
    <x v="2"/>
    <s v="00"/>
    <s v="1"/>
    <s v="No"/>
    <s v="9"/>
    <x v="2"/>
    <x v="0"/>
    <x v="0"/>
    <s v="No sabe - No Responde"/>
    <s v="4"/>
    <x v="0"/>
  </r>
  <r>
    <n v="1133"/>
    <n v="2015"/>
    <s v="Y1VGU"/>
    <s v="1"/>
    <s v="AFETH"/>
    <s v="TOMAS"/>
    <s v="CAMARGO"/>
    <s v="DIAZ"/>
    <n v="1"/>
    <s v="Cédula de Ciudadanía"/>
    <s v="1"/>
    <s v="1003197215"/>
    <s v="24/03/1987"/>
    <d v="2019-08-16T00:00:00"/>
    <n v="32"/>
    <x v="3"/>
    <n v="28"/>
    <x v="3"/>
    <x v="1"/>
    <s v="3"/>
    <x v="1"/>
    <s v="1"/>
    <x v="2"/>
    <s v="00"/>
    <m/>
    <s v="No"/>
    <s v="5"/>
    <x v="3"/>
    <x v="0"/>
    <x v="0"/>
    <s v="No sabe - No Responde"/>
    <s v="2"/>
    <x v="4"/>
  </r>
  <r>
    <n v="1134"/>
    <n v="2015"/>
    <s v="ZL498"/>
    <s v="1"/>
    <s v="MARTA"/>
    <s v="PATRICIA"/>
    <s v="DIAZ"/>
    <s v="PARADA"/>
    <n v="1"/>
    <s v="Cédula de Ciudadanía"/>
    <s v="1"/>
    <s v="1091656565"/>
    <s v="12/02/1987"/>
    <d v="2019-08-16T00:00:00"/>
    <n v="32"/>
    <x v="3"/>
    <n v="28"/>
    <x v="3"/>
    <x v="0"/>
    <s v="2"/>
    <x v="3"/>
    <s v="6"/>
    <x v="0"/>
    <s v="5"/>
    <m/>
    <s v="Si"/>
    <s v="3"/>
    <x v="0"/>
    <x v="0"/>
    <x v="0"/>
    <s v="Empleada servicio doméstico - 9210"/>
    <s v="1"/>
    <x v="1"/>
  </r>
  <r>
    <n v="1135"/>
    <n v="2015"/>
    <s v="ZL498"/>
    <s v="1"/>
    <s v="JOSE"/>
    <s v="MIGUEL"/>
    <s v="LASSO"/>
    <s v="DIAZ"/>
    <n v="4"/>
    <s v="Registro civil/NUIP"/>
    <s v="1"/>
    <s v="1072666511"/>
    <s v="02/10/2010"/>
    <d v="2019-08-16T00:00:00"/>
    <n v="8"/>
    <x v="12"/>
    <n v="4"/>
    <x v="1"/>
    <x v="1"/>
    <s v="3"/>
    <x v="1"/>
    <s v="6"/>
    <x v="0"/>
    <s v="4"/>
    <m/>
    <s v="No"/>
    <s v="2"/>
    <x v="5"/>
    <x v="0"/>
    <x v="0"/>
    <s v="No sabe - No Responde"/>
    <s v="9"/>
    <x v="2"/>
  </r>
  <r>
    <n v="1136"/>
    <n v="2015"/>
    <s v="ZL498"/>
    <s v="1"/>
    <s v="JOSE"/>
    <s v="GABRIEL"/>
    <s v="LASSO"/>
    <s v="NAVAS"/>
    <n v="1"/>
    <s v="Cédula de Ciudadanía"/>
    <s v="1"/>
    <s v="7717107"/>
    <s v="11/04/1981"/>
    <d v="2019-08-16T00:00:00"/>
    <n v="38"/>
    <x v="8"/>
    <n v="34"/>
    <x v="0"/>
    <x v="1"/>
    <s v="1"/>
    <x v="0"/>
    <s v="6"/>
    <x v="0"/>
    <s v="5"/>
    <m/>
    <s v="No"/>
    <s v="5"/>
    <x v="3"/>
    <x v="0"/>
    <x v="0"/>
    <s v="Supervisor seguridad y vigilancia - 1411"/>
    <s v="1"/>
    <x v="1"/>
  </r>
  <r>
    <n v="1137"/>
    <n v="2015"/>
    <s v="ZL498"/>
    <s v="1"/>
    <s v="DANNA"/>
    <s v="FERNANDA"/>
    <s v="DIAZ"/>
    <s v="PARADA"/>
    <n v="3"/>
    <s v="Tarjeta de Identidad"/>
    <s v="2"/>
    <s v="1092175248"/>
    <s v="29/09/2004"/>
    <d v="2019-08-16T00:00:00"/>
    <n v="14"/>
    <x v="6"/>
    <n v="10"/>
    <x v="5"/>
    <x v="0"/>
    <s v="3"/>
    <x v="1"/>
    <s v="6"/>
    <x v="0"/>
    <s v="5"/>
    <m/>
    <s v="No"/>
    <s v="3"/>
    <x v="0"/>
    <x v="1"/>
    <x v="0"/>
    <s v="No sabe - No Responde"/>
    <s v="3"/>
    <x v="3"/>
  </r>
  <r>
    <n v="1138"/>
    <n v="2015"/>
    <s v="ZL498"/>
    <s v="1"/>
    <s v="LISBETH"/>
    <s v="GABRIELA"/>
    <s v="LASSO"/>
    <s v="PEÑARALDA"/>
    <n v="3"/>
    <s v="Tarjeta de Identidad"/>
    <s v="1"/>
    <s v="1092730366"/>
    <s v="28/05/2004"/>
    <d v="2019-08-16T00:00:00"/>
    <n v="15"/>
    <x v="6"/>
    <n v="11"/>
    <x v="5"/>
    <x v="0"/>
    <s v="3"/>
    <x v="1"/>
    <s v="6"/>
    <x v="0"/>
    <s v="5"/>
    <m/>
    <s v="No"/>
    <s v="3"/>
    <x v="0"/>
    <x v="1"/>
    <x v="3"/>
    <s v="No sabe - No Responde"/>
    <s v="3"/>
    <x v="3"/>
  </r>
  <r>
    <n v="1139"/>
    <n v="2015"/>
    <s v="0044F"/>
    <s v="1"/>
    <s v="JAKELINE"/>
    <m/>
    <s v="HERRERA"/>
    <s v="LARA"/>
    <n v="3"/>
    <s v="Tarjeta de Identidad"/>
    <s v="2"/>
    <s v="1035152489"/>
    <s v="12/02/2001"/>
    <d v="2019-08-16T00:00:00"/>
    <n v="18"/>
    <x v="5"/>
    <n v="14"/>
    <x v="4"/>
    <x v="0"/>
    <s v="4"/>
    <x v="6"/>
    <s v="6"/>
    <x v="0"/>
    <s v="9"/>
    <m/>
    <s v="Si"/>
    <s v="4"/>
    <x v="4"/>
    <x v="0"/>
    <x v="0"/>
    <s v="No sabe - No Responde"/>
    <s v="3"/>
    <x v="3"/>
  </r>
  <r>
    <n v="1140"/>
    <n v="2015"/>
    <s v="0044F"/>
    <s v="1"/>
    <s v="JOSE"/>
    <s v="ALEJANDRO"/>
    <s v="HERRERA"/>
    <s v="RAMOS"/>
    <n v="3"/>
    <s v="Tarjeta de Identidad"/>
    <s v="2"/>
    <s v="34081856"/>
    <s v="04/07/2002"/>
    <d v="2019-08-16T00:00:00"/>
    <n v="17"/>
    <x v="5"/>
    <n v="13"/>
    <x v="4"/>
    <x v="1"/>
    <s v="4"/>
    <x v="6"/>
    <s v="6"/>
    <x v="0"/>
    <s v="9"/>
    <m/>
    <s v="No"/>
    <s v="3"/>
    <x v="0"/>
    <x v="0"/>
    <x v="0"/>
    <s v="No sabe - No Responde"/>
    <s v="3"/>
    <x v="3"/>
  </r>
  <r>
    <n v="1141"/>
    <n v="2015"/>
    <s v="0044F"/>
    <s v="1"/>
    <s v="DIANA"/>
    <s v="PATRICIA"/>
    <s v="HERRERA"/>
    <s v="RAMOS"/>
    <n v="1"/>
    <s v="Cédula de Ciudadanía"/>
    <s v="2"/>
    <s v="1063648414"/>
    <s v="14/08/1988"/>
    <d v="2019-08-16T00:00:00"/>
    <n v="31"/>
    <x v="3"/>
    <n v="26"/>
    <x v="3"/>
    <x v="0"/>
    <s v="3"/>
    <x v="1"/>
    <s v="6"/>
    <x v="0"/>
    <s v="9"/>
    <m/>
    <s v="Si"/>
    <s v="5"/>
    <x v="3"/>
    <x v="0"/>
    <x v="0"/>
    <s v="Trabajador agrícola flores de corte - 6113"/>
    <s v="1"/>
    <x v="1"/>
  </r>
  <r>
    <n v="1142"/>
    <n v="2015"/>
    <s v="0044F"/>
    <s v="1"/>
    <s v="MARIA"/>
    <s v="ALEXANDRA"/>
    <s v="HERRERA"/>
    <s v="RAMOS"/>
    <n v="4"/>
    <s v="Registro civil/NUIP"/>
    <s v="2"/>
    <s v="1070818294"/>
    <s v="09/03/2010"/>
    <d v="2019-08-16T00:00:00"/>
    <n v="9"/>
    <x v="12"/>
    <n v="5"/>
    <x v="1"/>
    <x v="0"/>
    <s v="4"/>
    <x v="6"/>
    <s v="6"/>
    <x v="0"/>
    <s v="5"/>
    <m/>
    <s v="No"/>
    <s v="2"/>
    <x v="5"/>
    <x v="0"/>
    <x v="0"/>
    <s v="No sabe - No Responde"/>
    <s v="9"/>
    <x v="2"/>
  </r>
  <r>
    <n v="1143"/>
    <n v="2015"/>
    <s v="0044F"/>
    <s v="1"/>
    <s v="LUIS"/>
    <s v="ENRIQUE"/>
    <s v="HERRERA"/>
    <s v="RAMOS"/>
    <n v="1"/>
    <s v="Cédula de Ciudadanía"/>
    <s v="2"/>
    <s v="11032924"/>
    <s v="05/10/1982"/>
    <d v="2019-08-16T00:00:00"/>
    <n v="36"/>
    <x v="8"/>
    <n v="32"/>
    <x v="0"/>
    <x v="1"/>
    <s v="3"/>
    <x v="1"/>
    <s v="6"/>
    <x v="0"/>
    <s v="9"/>
    <m/>
    <s v="No"/>
    <s v="4"/>
    <x v="4"/>
    <x v="0"/>
    <x v="0"/>
    <s v="Obrero construcción - 9313"/>
    <s v="1"/>
    <x v="1"/>
  </r>
  <r>
    <n v="1144"/>
    <n v="2015"/>
    <s v="0044F"/>
    <s v="1"/>
    <s v="MARTISELA"/>
    <m/>
    <s v="HERRERA"/>
    <s v="RAMOS"/>
    <n v="1"/>
    <s v="Cédula de Ciudadanía"/>
    <s v="2"/>
    <s v="35005741"/>
    <s v="07/03/1981"/>
    <d v="2019-08-16T00:00:00"/>
    <n v="38"/>
    <x v="8"/>
    <n v="34"/>
    <x v="0"/>
    <x v="0"/>
    <s v="3"/>
    <x v="1"/>
    <s v="6"/>
    <x v="0"/>
    <s v="9"/>
    <m/>
    <s v="Si"/>
    <s v="3"/>
    <x v="0"/>
    <x v="0"/>
    <x v="0"/>
    <s v="Obrero construcción - 9313"/>
    <s v="1"/>
    <x v="1"/>
  </r>
  <r>
    <n v="1145"/>
    <n v="2015"/>
    <s v="0044F"/>
    <s v="1"/>
    <s v="VALENTIN"/>
    <m/>
    <s v="HERRERA"/>
    <s v="BERRIO"/>
    <n v="1"/>
    <s v="Cédula de Ciudadanía"/>
    <s v="1"/>
    <s v="70521110"/>
    <s v="15/12/1956"/>
    <d v="2019-08-16T00:00:00"/>
    <n v="62"/>
    <x v="0"/>
    <n v="58"/>
    <x v="0"/>
    <x v="0"/>
    <s v="1"/>
    <x v="0"/>
    <s v="6"/>
    <x v="0"/>
    <s v="9"/>
    <m/>
    <s v="No"/>
    <s v="5"/>
    <x v="3"/>
    <x v="0"/>
    <x v="0"/>
    <s v="Ornamentador - 7321"/>
    <s v="1"/>
    <x v="1"/>
  </r>
  <r>
    <n v="1146"/>
    <n v="2015"/>
    <s v="073L8"/>
    <s v="1"/>
    <s v="ANA"/>
    <s v="DITH"/>
    <s v="LOPEZ"/>
    <s v="MESTRA"/>
    <n v="1"/>
    <s v="Cédula de Ciudadanía"/>
    <s v="1"/>
    <s v="50902378"/>
    <s v="22/02/1968"/>
    <d v="2019-08-16T00:00:00"/>
    <n v="51"/>
    <x v="11"/>
    <n v="47"/>
    <x v="0"/>
    <x v="0"/>
    <s v="1"/>
    <x v="0"/>
    <s v="6"/>
    <x v="0"/>
    <s v="9"/>
    <m/>
    <s v="Si"/>
    <s v="3"/>
    <x v="0"/>
    <x v="0"/>
    <x v="0"/>
    <s v="Limpiador hogares - 9210"/>
    <s v="1"/>
    <x v="1"/>
  </r>
  <r>
    <n v="1147"/>
    <n v="2015"/>
    <s v="073L8"/>
    <s v="1"/>
    <s v="LUISA"/>
    <s v="MARCELA"/>
    <s v="PACHECO"/>
    <s v="FABRA"/>
    <n v="3"/>
    <s v="Tarjeta de Identidad"/>
    <s v="1"/>
    <s v="1072650036"/>
    <s v="24/11/2006"/>
    <d v="2019-08-16T00:00:00"/>
    <n v="12"/>
    <x v="6"/>
    <n v="8"/>
    <x v="5"/>
    <x v="0"/>
    <s v="4"/>
    <x v="6"/>
    <s v="6"/>
    <x v="0"/>
    <s v="8"/>
    <m/>
    <s v="No"/>
    <s v="3"/>
    <x v="0"/>
    <x v="0"/>
    <x v="0"/>
    <s v="No sabe - No Responde"/>
    <s v="9"/>
    <x v="2"/>
  </r>
  <r>
    <n v="1148"/>
    <n v="2015"/>
    <s v="073L8"/>
    <s v="1"/>
    <s v="YANIRIS"/>
    <s v="JUDITH"/>
    <s v="FABRA"/>
    <s v="LOPEZ"/>
    <n v="1"/>
    <s v="Cédula de Ciudadanía"/>
    <s v="1"/>
    <s v="1072646320"/>
    <s v="07/02/1987"/>
    <d v="2019-08-16T00:00:00"/>
    <n v="32"/>
    <x v="3"/>
    <n v="28"/>
    <x v="3"/>
    <x v="0"/>
    <s v="3"/>
    <x v="1"/>
    <s v="6"/>
    <x v="0"/>
    <s v="9"/>
    <m/>
    <s v="Si"/>
    <s v="4"/>
    <x v="4"/>
    <x v="0"/>
    <x v="0"/>
    <s v="Limpiador hogares - 9210"/>
    <s v="1"/>
    <x v="1"/>
  </r>
  <r>
    <n v="1149"/>
    <n v="2015"/>
    <s v="073L8"/>
    <s v="1"/>
    <s v="FADER"/>
    <s v="LUIS"/>
    <s v="FABRA"/>
    <s v="LOPEZ"/>
    <n v="1"/>
    <s v="Cédula de Ciudadanía"/>
    <s v="1"/>
    <s v="1003046367"/>
    <s v="14/12/1990"/>
    <d v="2019-08-16T00:00:00"/>
    <n v="28"/>
    <x v="10"/>
    <n v="24"/>
    <x v="3"/>
    <x v="1"/>
    <s v="3"/>
    <x v="1"/>
    <s v="6"/>
    <x v="0"/>
    <s v="9"/>
    <m/>
    <s v="No"/>
    <s v="5"/>
    <x v="3"/>
    <x v="0"/>
    <x v="0"/>
    <s v="Obrero forestal - 6212"/>
    <s v="1"/>
    <x v="1"/>
  </r>
  <r>
    <n v="1150"/>
    <n v="2015"/>
    <s v="073L8"/>
    <s v="1"/>
    <s v="LUIS"/>
    <s v="FELIPE"/>
    <s v="PACHECO"/>
    <s v="FABRA"/>
    <n v="3"/>
    <s v="Tarjeta de Identidad"/>
    <s v="1"/>
    <s v="1045491111"/>
    <s v="18/08/2004"/>
    <d v="2019-08-16T00:00:00"/>
    <n v="14"/>
    <x v="6"/>
    <n v="10"/>
    <x v="5"/>
    <x v="1"/>
    <s v="4"/>
    <x v="6"/>
    <s v="6"/>
    <x v="0"/>
    <s v="9"/>
    <m/>
    <s v="No"/>
    <s v="3"/>
    <x v="0"/>
    <x v="0"/>
    <x v="0"/>
    <s v="No sabe - No Responde"/>
    <s v="3"/>
    <x v="3"/>
  </r>
  <r>
    <n v="1151"/>
    <n v="2015"/>
    <s v="1GDS0"/>
    <s v="1"/>
    <s v="ARGEMIRO"/>
    <m/>
    <s v="CIFUENTES"/>
    <s v="ANTIVAR"/>
    <n v="1"/>
    <s v="Cédula de Ciudadanía"/>
    <s v="1"/>
    <s v="302713"/>
    <s v="31/07/1927"/>
    <d v="2019-08-16T00:00:00"/>
    <n v="92"/>
    <x v="15"/>
    <n v="87"/>
    <x v="2"/>
    <x v="1"/>
    <s v="1"/>
    <x v="0"/>
    <s v="6"/>
    <x v="0"/>
    <s v="20"/>
    <m/>
    <s v="No"/>
    <s v="3"/>
    <x v="0"/>
    <x v="1"/>
    <x v="3"/>
    <s v="No sabe - No Responde"/>
    <s v="5"/>
    <x v="6"/>
  </r>
  <r>
    <n v="1152"/>
    <n v="2015"/>
    <s v="1GDS0"/>
    <s v="2"/>
    <s v="MARYURY"/>
    <s v="ANDREA"/>
    <s v="MATIZ"/>
    <s v="CIFUENTES"/>
    <n v="3"/>
    <s v="Tarjeta de Identidad"/>
    <s v="1"/>
    <s v="1001340073"/>
    <s v="25/11/2000"/>
    <d v="2019-08-16T00:00:00"/>
    <n v="18"/>
    <x v="5"/>
    <n v="14"/>
    <x v="4"/>
    <x v="0"/>
    <s v="4"/>
    <x v="6"/>
    <s v="6"/>
    <x v="0"/>
    <s v="14"/>
    <s v="1"/>
    <s v="No"/>
    <s v="9"/>
    <x v="2"/>
    <x v="0"/>
    <x v="0"/>
    <s v="No sabe - No Responde"/>
    <s v="3"/>
    <x v="3"/>
  </r>
  <r>
    <n v="1153"/>
    <n v="2015"/>
    <s v="1GDS0"/>
    <s v="1"/>
    <s v="EMILCE"/>
    <m/>
    <s v="CIFUENTES"/>
    <s v="CASTILLO"/>
    <n v="1"/>
    <s v="Cédula de Ciudadanía"/>
    <s v="1"/>
    <s v="20699199"/>
    <s v="01/03/1966"/>
    <d v="2019-08-16T00:00:00"/>
    <n v="53"/>
    <x v="11"/>
    <n v="49"/>
    <x v="0"/>
    <x v="0"/>
    <s v="3"/>
    <x v="1"/>
    <s v="6"/>
    <x v="0"/>
    <s v="20"/>
    <m/>
    <s v="Si"/>
    <s v="3"/>
    <x v="0"/>
    <x v="0"/>
    <x v="0"/>
    <s v="No sabe - No Responde"/>
    <s v="4"/>
    <x v="0"/>
  </r>
  <r>
    <n v="1154"/>
    <n v="2015"/>
    <s v="1J28U"/>
    <s v="1"/>
    <s v="LUIS"/>
    <s v="JOHN"/>
    <s v="ASTUDILLO"/>
    <s v="MOSQUERA"/>
    <n v="1"/>
    <s v="Cédula de Ciudadanía"/>
    <s v="1"/>
    <s v="94419638"/>
    <s v="27/06/1976"/>
    <d v="2019-08-16T00:00:00"/>
    <n v="43"/>
    <x v="1"/>
    <n v="39"/>
    <x v="0"/>
    <x v="1"/>
    <s v="1"/>
    <x v="0"/>
    <s v="6"/>
    <x v="0"/>
    <s v="3"/>
    <m/>
    <s v="No"/>
    <s v="4"/>
    <x v="4"/>
    <x v="0"/>
    <x v="0"/>
    <s v="Vigilante - 9133"/>
    <s v="1"/>
    <x v="1"/>
  </r>
  <r>
    <n v="1155"/>
    <n v="2015"/>
    <s v="1MD22"/>
    <s v="1"/>
    <s v="LEIDY"/>
    <s v="DANIELA"/>
    <s v="DELGADO"/>
    <s v="GOMEZ"/>
    <n v="3"/>
    <s v="Tarjeta de Identidad"/>
    <s v="1"/>
    <s v="1002752515"/>
    <s v="05/10/2003"/>
    <d v="2019-08-16T00:00:00"/>
    <n v="15"/>
    <x v="6"/>
    <n v="11"/>
    <x v="5"/>
    <x v="0"/>
    <s v="3"/>
    <x v="1"/>
    <s v="6"/>
    <x v="0"/>
    <s v="00"/>
    <m/>
    <s v="No"/>
    <s v="3"/>
    <x v="0"/>
    <x v="0"/>
    <x v="0"/>
    <s v="No sabe - No Responde"/>
    <s v="3"/>
    <x v="3"/>
  </r>
  <r>
    <n v="1156"/>
    <n v="2015"/>
    <s v="1MD22"/>
    <s v="1"/>
    <s v="KAREN"/>
    <s v="JULIETH"/>
    <s v="PARADA"/>
    <s v="GOMEZ"/>
    <n v="3"/>
    <s v="Tarjeta de Identidad"/>
    <s v="1"/>
    <s v="99060412690"/>
    <s v="04/06/1999"/>
    <d v="2019-08-16T00:00:00"/>
    <n v="20"/>
    <x v="5"/>
    <n v="16"/>
    <x v="4"/>
    <x v="0"/>
    <s v="3"/>
    <x v="1"/>
    <s v="6"/>
    <x v="0"/>
    <s v="04"/>
    <m/>
    <s v="Si"/>
    <s v="4"/>
    <x v="4"/>
    <x v="0"/>
    <x v="0"/>
    <s v="No sabe - No Responde"/>
    <s v="3"/>
    <x v="3"/>
  </r>
  <r>
    <n v="1157"/>
    <n v="2015"/>
    <s v="1MD22"/>
    <s v="1"/>
    <s v="LILIANA"/>
    <s v="CAROLINA"/>
    <s v="GOMEZ"/>
    <m/>
    <n v="1"/>
    <s v="Cédula de Ciudadanía"/>
    <s v="1"/>
    <s v="52754332"/>
    <s v="11/12/1981"/>
    <d v="2019-08-16T00:00:00"/>
    <n v="37"/>
    <x v="8"/>
    <n v="33"/>
    <x v="0"/>
    <x v="0"/>
    <s v="1"/>
    <x v="0"/>
    <s v="6"/>
    <x v="0"/>
    <s v="04"/>
    <m/>
    <s v="Si"/>
    <s v="1"/>
    <x v="1"/>
    <x v="0"/>
    <x v="0"/>
    <s v="Operario agrícola floricultura - 6113"/>
    <s v="1"/>
    <x v="1"/>
  </r>
  <r>
    <n v="1158"/>
    <n v="2015"/>
    <s v="1MD22"/>
    <s v="1"/>
    <s v="LICETH"/>
    <s v="MARLENY"/>
    <s v="DELGADO"/>
    <s v="GOMEZ"/>
    <n v="3"/>
    <s v="Tarjeta de Identidad"/>
    <s v="1"/>
    <s v="1193535268"/>
    <s v="05/10/2003"/>
    <d v="2019-08-16T00:00:00"/>
    <n v="15"/>
    <x v="6"/>
    <n v="11"/>
    <x v="5"/>
    <x v="0"/>
    <s v="3"/>
    <x v="1"/>
    <s v="6"/>
    <x v="0"/>
    <s v="00"/>
    <m/>
    <s v="No"/>
    <s v="3"/>
    <x v="0"/>
    <x v="0"/>
    <x v="0"/>
    <s v="No sabe - No Responde"/>
    <s v="3"/>
    <x v="3"/>
  </r>
  <r>
    <n v="1159"/>
    <n v="2015"/>
    <s v="1N3JW"/>
    <s v="1"/>
    <s v="TANIA"/>
    <s v="LUCIA"/>
    <s v="ORTIZ"/>
    <s v="PABON"/>
    <n v="3"/>
    <s v="Tarjeta de Identidad"/>
    <s v="1"/>
    <s v="1006155606"/>
    <s v="26/04/2002"/>
    <d v="2019-08-16T00:00:00"/>
    <n v="17"/>
    <x v="5"/>
    <n v="13"/>
    <x v="4"/>
    <x v="0"/>
    <s v="3"/>
    <x v="1"/>
    <s v="6"/>
    <x v="0"/>
    <s v="2"/>
    <m/>
    <s v="No"/>
    <s v="4"/>
    <x v="4"/>
    <x v="0"/>
    <x v="0"/>
    <s v="No sabe - No Responde"/>
    <s v="3"/>
    <x v="3"/>
  </r>
  <r>
    <n v="1160"/>
    <n v="2015"/>
    <s v="1N3JW"/>
    <s v="1"/>
    <s v="ANGHIE"/>
    <m/>
    <s v="ORTIZ"/>
    <s v="PABON"/>
    <n v="3"/>
    <s v="Tarjeta de Identidad"/>
    <s v="1"/>
    <s v="98012671539"/>
    <s v="26/01/1998"/>
    <d v="2019-08-16T00:00:00"/>
    <n v="21"/>
    <x v="7"/>
    <n v="17"/>
    <x v="4"/>
    <x v="0"/>
    <s v="3"/>
    <x v="1"/>
    <s v="6"/>
    <x v="0"/>
    <s v="00"/>
    <m/>
    <s v="Si"/>
    <s v="4"/>
    <x v="4"/>
    <x v="0"/>
    <x v="0"/>
    <s v="No sabe - No Responde"/>
    <s v="4"/>
    <x v="0"/>
  </r>
  <r>
    <n v="1161"/>
    <n v="2015"/>
    <s v="1N3JW"/>
    <s v="1"/>
    <s v="YURLEY"/>
    <m/>
    <s v="PABON"/>
    <s v="CASTIBLANCO"/>
    <n v="1"/>
    <s v="Cédula de Ciudadanía"/>
    <s v="1"/>
    <s v="65809702"/>
    <s v="13/07/1979"/>
    <d v="2019-08-16T00:00:00"/>
    <n v="40"/>
    <x v="8"/>
    <n v="35"/>
    <x v="0"/>
    <x v="0"/>
    <s v="1"/>
    <x v="0"/>
    <s v="6"/>
    <x v="0"/>
    <s v="2"/>
    <m/>
    <s v="Si"/>
    <s v="2"/>
    <x v="5"/>
    <x v="0"/>
    <x v="0"/>
    <s v="Empleada servicio doméstico - 9210"/>
    <s v="1"/>
    <x v="1"/>
  </r>
  <r>
    <n v="1162"/>
    <n v="2015"/>
    <s v="1N3JW"/>
    <s v="1"/>
    <s v="DILAN"/>
    <s v="ANDREA"/>
    <s v="BONILLA"/>
    <s v="ORTIZ"/>
    <n v="4"/>
    <s v="Registro civil/NUIP"/>
    <s v="1"/>
    <s v="1112059138"/>
    <s v="01/02/2014"/>
    <d v="2019-08-16T00:00:00"/>
    <n v="5"/>
    <x v="2"/>
    <n v="1"/>
    <x v="1"/>
    <x v="1"/>
    <s v="4"/>
    <x v="6"/>
    <s v="6"/>
    <x v="0"/>
    <s v="00"/>
    <m/>
    <s v="No"/>
    <s v="9"/>
    <x v="2"/>
    <x v="0"/>
    <x v="0"/>
    <s v="No sabe - No Responde"/>
    <s v="9"/>
    <x v="2"/>
  </r>
  <r>
    <n v="1163"/>
    <n v="2015"/>
    <s v="1Y777"/>
    <s v="1"/>
    <s v="EDWIN"/>
    <m/>
    <s v="PARRA"/>
    <s v="QUINTERO"/>
    <n v="1"/>
    <s v="Cédula de Ciudadanía"/>
    <s v="1"/>
    <s v="12524792"/>
    <s v="22/11/1984"/>
    <d v="2019-08-16T00:00:00"/>
    <n v="34"/>
    <x v="3"/>
    <n v="30"/>
    <x v="0"/>
    <x v="1"/>
    <s v="3"/>
    <x v="1"/>
    <s v="6"/>
    <x v="0"/>
    <s v="13"/>
    <m/>
    <s v="No"/>
    <s v="3"/>
    <x v="0"/>
    <x v="0"/>
    <x v="0"/>
    <s v="Cultivador flores - 6113"/>
    <s v="1"/>
    <x v="1"/>
  </r>
  <r>
    <n v="1164"/>
    <n v="2015"/>
    <s v="1Y777"/>
    <s v="1"/>
    <s v="YADIRIS"/>
    <m/>
    <s v="PARRA"/>
    <s v="QUINTERO"/>
    <n v="1"/>
    <s v="Cédula de Ciudadanía"/>
    <s v="1"/>
    <s v="1072655764"/>
    <s v="08/03/1990"/>
    <d v="2019-08-16T00:00:00"/>
    <n v="29"/>
    <x v="10"/>
    <n v="25"/>
    <x v="3"/>
    <x v="0"/>
    <s v="3"/>
    <x v="1"/>
    <s v="6"/>
    <x v="0"/>
    <s v="13"/>
    <m/>
    <s v="No"/>
    <s v="4"/>
    <x v="4"/>
    <x v="0"/>
    <x v="0"/>
    <s v="Cultivador flores - 6113"/>
    <s v="1"/>
    <x v="1"/>
  </r>
  <r>
    <n v="1165"/>
    <n v="2015"/>
    <s v="1Y777"/>
    <s v="1"/>
    <s v="MARCO"/>
    <m/>
    <s v="PARRA"/>
    <s v="GOMEZ"/>
    <n v="1"/>
    <s v="Cédula de Ciudadanía"/>
    <s v="1"/>
    <s v="12521087"/>
    <s v="20/07/1959"/>
    <d v="2019-08-16T00:00:00"/>
    <n v="60"/>
    <x v="14"/>
    <n v="56"/>
    <x v="0"/>
    <x v="1"/>
    <s v="1"/>
    <x v="0"/>
    <s v="6"/>
    <x v="0"/>
    <s v="13"/>
    <m/>
    <s v="No"/>
    <s v="2"/>
    <x v="5"/>
    <x v="1"/>
    <x v="3"/>
    <s v="No sabe - No Responde"/>
    <s v="5"/>
    <x v="6"/>
  </r>
  <r>
    <n v="1166"/>
    <n v="2015"/>
    <s v="12IHL"/>
    <s v="1"/>
    <s v="KLEIVER"/>
    <m/>
    <s v="CARDENAS"/>
    <s v="DIAZ"/>
    <n v="1"/>
    <s v="Cédula de Ciudadanía"/>
    <s v="1"/>
    <s v="73021918"/>
    <s v="08/02/1978"/>
    <d v="2019-08-16T00:00:00"/>
    <n v="41"/>
    <x v="1"/>
    <n v="37"/>
    <x v="0"/>
    <x v="1"/>
    <s v="1"/>
    <x v="0"/>
    <s v="6"/>
    <x v="0"/>
    <s v="14"/>
    <m/>
    <s v="No"/>
    <s v="3"/>
    <x v="0"/>
    <x v="0"/>
    <x v="0"/>
    <s v="Operador máquina carpintería mecánica - 8240"/>
    <s v="1"/>
    <x v="1"/>
  </r>
  <r>
    <n v="1167"/>
    <n v="2015"/>
    <s v="150DD"/>
    <s v="1"/>
    <s v="RODRIGO"/>
    <s v="DE JESUS"/>
    <s v="MUÑOZ"/>
    <s v="RICO"/>
    <n v="1"/>
    <s v="Cédula de Ciudadanía"/>
    <s v="1"/>
    <s v="94192492"/>
    <s v="09/12/1972"/>
    <d v="2019-08-16T00:00:00"/>
    <n v="46"/>
    <x v="13"/>
    <n v="42"/>
    <x v="0"/>
    <x v="1"/>
    <s v="1"/>
    <x v="0"/>
    <s v="6"/>
    <x v="0"/>
    <s v="7"/>
    <s v="1"/>
    <s v="Si"/>
    <s v="3"/>
    <x v="0"/>
    <x v="0"/>
    <x v="0"/>
    <s v="Jardinero - 6113"/>
    <s v="1"/>
    <x v="1"/>
  </r>
  <r>
    <n v="1168"/>
    <n v="2015"/>
    <s v="150DD"/>
    <s v="1"/>
    <s v="SONIA"/>
    <s v="LORENA"/>
    <s v="MUÑOZ"/>
    <s v="RICO"/>
    <n v="1"/>
    <s v="Cédula de Ciudadanía"/>
    <s v="1"/>
    <s v="1072855472"/>
    <s v="07/07/1989"/>
    <d v="2019-08-16T00:00:00"/>
    <n v="30"/>
    <x v="10"/>
    <n v="26"/>
    <x v="3"/>
    <x v="0"/>
    <s v="3"/>
    <x v="1"/>
    <s v="6"/>
    <x v="0"/>
    <s v="7"/>
    <m/>
    <s v="Si"/>
    <s v="5"/>
    <x v="3"/>
    <x v="0"/>
    <x v="0"/>
    <s v="Vigilante - 9133"/>
    <s v="1"/>
    <x v="1"/>
  </r>
  <r>
    <n v="1169"/>
    <n v="2015"/>
    <s v="150DD"/>
    <s v="1"/>
    <s v="JHON"/>
    <s v="ALEJANDRO"/>
    <s v="MOTA"/>
    <s v="MUÑOZ"/>
    <n v="3"/>
    <s v="Tarjeta de Identidad"/>
    <s v="1"/>
    <s v="1112931686"/>
    <s v="08/07/2007"/>
    <d v="2019-08-16T00:00:00"/>
    <n v="12"/>
    <x v="6"/>
    <n v="8"/>
    <x v="5"/>
    <x v="1"/>
    <s v="4"/>
    <x v="6"/>
    <s v="6"/>
    <x v="0"/>
    <s v="7"/>
    <m/>
    <s v="No"/>
    <s v="9"/>
    <x v="2"/>
    <x v="0"/>
    <x v="0"/>
    <s v="No sabe - No Responde"/>
    <s v="9"/>
    <x v="2"/>
  </r>
  <r>
    <n v="1170"/>
    <n v="2015"/>
    <s v="150DD"/>
    <s v="1"/>
    <s v="YEIMY"/>
    <s v="FERNANDA"/>
    <s v="MUÑOZ"/>
    <s v="RICO"/>
    <n v="1"/>
    <s v="Cédula de Ciudadanía"/>
    <s v="1"/>
    <s v="1112930804"/>
    <s v="19/04/1987"/>
    <d v="2019-08-16T00:00:00"/>
    <n v="32"/>
    <x v="3"/>
    <n v="28"/>
    <x v="3"/>
    <x v="0"/>
    <s v="3"/>
    <x v="1"/>
    <s v="6"/>
    <x v="0"/>
    <s v="7"/>
    <m/>
    <s v="Si"/>
    <s v="9"/>
    <x v="2"/>
    <x v="0"/>
    <x v="0"/>
    <s v="No sabe - No Responde"/>
    <s v="1"/>
    <x v="1"/>
  </r>
  <r>
    <n v="1171"/>
    <n v="2015"/>
    <s v="150DD"/>
    <s v="1"/>
    <s v="JULIO"/>
    <s v="FABIO"/>
    <s v="GIRALDO"/>
    <s v="MUÑOZ"/>
    <n v="3"/>
    <s v="Tarjeta de Identidad"/>
    <s v="1"/>
    <s v="1113779762"/>
    <s v="02/03/2005"/>
    <d v="2019-08-16T00:00:00"/>
    <n v="14"/>
    <x v="6"/>
    <n v="10"/>
    <x v="5"/>
    <x v="1"/>
    <s v="4"/>
    <x v="6"/>
    <s v="6"/>
    <x v="0"/>
    <s v="7"/>
    <m/>
    <s v="No"/>
    <s v="9"/>
    <x v="2"/>
    <x v="0"/>
    <x v="0"/>
    <s v="No sabe - No Responde"/>
    <s v="3"/>
    <x v="3"/>
  </r>
  <r>
    <n v="1172"/>
    <n v="2015"/>
    <s v="150DD"/>
    <s v="1"/>
    <s v="ESTEFANIA"/>
    <m/>
    <s v="MOTA"/>
    <s v="MUÑOZ"/>
    <n v="4"/>
    <s v="Registro civil/NUIP"/>
    <s v="1"/>
    <s v="1073628967"/>
    <s v="10/12/2008"/>
    <d v="2019-08-16T00:00:00"/>
    <n v="10"/>
    <x v="12"/>
    <n v="6"/>
    <x v="5"/>
    <x v="0"/>
    <s v="4"/>
    <x v="6"/>
    <s v="6"/>
    <x v="0"/>
    <s v="6"/>
    <m/>
    <s v="No"/>
    <s v="9"/>
    <x v="2"/>
    <x v="0"/>
    <x v="0"/>
    <s v="No sabe - No Responde"/>
    <s v="9"/>
    <x v="2"/>
  </r>
  <r>
    <n v="1173"/>
    <n v="2015"/>
    <s v="150DD"/>
    <s v="1"/>
    <s v="MAURICIO"/>
    <s v="ANDRES"/>
    <s v="MOTA"/>
    <s v="FERNANDEZ"/>
    <n v="1"/>
    <s v="Cédula de Ciudadanía"/>
    <s v="1"/>
    <s v="1112931060"/>
    <s v="29/09/1987"/>
    <d v="2019-08-16T00:00:00"/>
    <n v="31"/>
    <x v="3"/>
    <n v="27"/>
    <x v="3"/>
    <x v="1"/>
    <s v="7"/>
    <x v="7"/>
    <s v="6"/>
    <x v="0"/>
    <s v="7"/>
    <m/>
    <s v="No"/>
    <s v="9"/>
    <x v="2"/>
    <x v="0"/>
    <x v="0"/>
    <s v="No sabe - No Responde"/>
    <s v="1"/>
    <x v="1"/>
  </r>
  <r>
    <n v="1174"/>
    <n v="2015"/>
    <s v="150DD"/>
    <s v="1"/>
    <s v="HECTOR"/>
    <s v="FAVIO"/>
    <s v="GIRALDO"/>
    <s v="HOYOS"/>
    <n v="1"/>
    <s v="Cédula de Ciudadanía"/>
    <s v="1"/>
    <s v="94194207"/>
    <s v="15/10/1985"/>
    <d v="2019-08-16T00:00:00"/>
    <n v="33"/>
    <x v="3"/>
    <n v="29"/>
    <x v="3"/>
    <x v="1"/>
    <s v="7"/>
    <x v="7"/>
    <s v="6"/>
    <x v="0"/>
    <s v="7"/>
    <m/>
    <s v="No"/>
    <s v="9"/>
    <x v="2"/>
    <x v="0"/>
    <x v="0"/>
    <s v="No sabe - No Responde"/>
    <s v="1"/>
    <x v="1"/>
  </r>
  <r>
    <n v="1175"/>
    <n v="2015"/>
    <s v="18174"/>
    <s v="1"/>
    <s v="ANGELICA"/>
    <s v="PATRICIA"/>
    <s v="PACHECO"/>
    <s v="REVOLLO"/>
    <n v="1"/>
    <s v="Cédula de Ciudadanía"/>
    <s v="1"/>
    <s v="1032381386"/>
    <s v="03/11/1986"/>
    <d v="2019-08-16T00:00:00"/>
    <n v="32"/>
    <x v="3"/>
    <n v="28"/>
    <x v="3"/>
    <x v="0"/>
    <s v="2"/>
    <x v="3"/>
    <s v="3"/>
    <x v="3"/>
    <s v="3"/>
    <m/>
    <s v="Si"/>
    <s v="5"/>
    <x v="3"/>
    <x v="0"/>
    <x v="0"/>
    <s v="No sabe - No Responde"/>
    <s v="4"/>
    <x v="0"/>
  </r>
  <r>
    <n v="1176"/>
    <n v="2015"/>
    <s v="18174"/>
    <s v="1"/>
    <s v="SAMUEL"/>
    <s v="DARIO"/>
    <s v="ALVAREZ"/>
    <s v="PACHECO"/>
    <n v="4"/>
    <s v="Registro civil/NUIP"/>
    <s v="1"/>
    <s v="1062971363"/>
    <s v="21/01/2011"/>
    <d v="2019-08-16T00:00:00"/>
    <n v="8"/>
    <x v="12"/>
    <n v="4"/>
    <x v="1"/>
    <x v="1"/>
    <s v="3"/>
    <x v="1"/>
    <s v="3"/>
    <x v="3"/>
    <s v="3"/>
    <m/>
    <s v="No"/>
    <s v="1"/>
    <x v="1"/>
    <x v="0"/>
    <x v="0"/>
    <s v="No sabe - No Responde"/>
    <s v="9"/>
    <x v="2"/>
  </r>
  <r>
    <n v="1177"/>
    <n v="2015"/>
    <s v="18174"/>
    <s v="1"/>
    <s v="SAMUEL"/>
    <s v="DARIO"/>
    <s v="ALVAREZ"/>
    <s v="RUIZ"/>
    <n v="1"/>
    <s v="Cédula de Ciudadanía"/>
    <s v="1"/>
    <s v="7383597"/>
    <s v="26/09/1981"/>
    <d v="2019-08-16T00:00:00"/>
    <n v="37"/>
    <x v="8"/>
    <n v="33"/>
    <x v="0"/>
    <x v="1"/>
    <s v="1"/>
    <x v="0"/>
    <s v="3"/>
    <x v="3"/>
    <s v="3"/>
    <m/>
    <s v="No"/>
    <s v="6"/>
    <x v="6"/>
    <x v="0"/>
    <x v="0"/>
    <s v="Guardia seguridad - 9133"/>
    <s v="1"/>
    <x v="1"/>
  </r>
  <r>
    <n v="1178"/>
    <n v="2015"/>
    <s v="18174"/>
    <s v="1"/>
    <s v="NATALIA"/>
    <s v="SOFIA"/>
    <s v="ALVAREZ"/>
    <s v="ROSSI"/>
    <n v="3"/>
    <s v="Tarjeta de Identidad"/>
    <s v="1"/>
    <s v="1067836994"/>
    <s v="16/05/2003"/>
    <d v="2019-08-16T00:00:00"/>
    <n v="16"/>
    <x v="5"/>
    <n v="12"/>
    <x v="4"/>
    <x v="0"/>
    <s v="3"/>
    <x v="1"/>
    <s v="3"/>
    <x v="3"/>
    <s v="3"/>
    <m/>
    <s v="No"/>
    <s v="4"/>
    <x v="4"/>
    <x v="0"/>
    <x v="0"/>
    <s v="No sabe - No Responde"/>
    <s v="3"/>
    <x v="3"/>
  </r>
  <r>
    <n v="1179"/>
    <n v="2015"/>
    <s v="18174"/>
    <s v="1"/>
    <s v="ADRIAN"/>
    <s v="DARIO"/>
    <s v="ALVAREZ"/>
    <s v="PACHECO"/>
    <n v="4"/>
    <s v="Registro civil/NUIP"/>
    <s v="1"/>
    <s v="1029722250"/>
    <s v="31/01/2008"/>
    <d v="2019-08-16T00:00:00"/>
    <n v="11"/>
    <x v="6"/>
    <n v="7"/>
    <x v="5"/>
    <x v="1"/>
    <s v="3"/>
    <x v="1"/>
    <s v="3"/>
    <x v="3"/>
    <s v="3"/>
    <m/>
    <s v="No"/>
    <s v="2"/>
    <x v="5"/>
    <x v="0"/>
    <x v="0"/>
    <s v="No sabe - No Responde"/>
    <s v="9"/>
    <x v="2"/>
  </r>
  <r>
    <n v="1180"/>
    <n v="2015"/>
    <s v="18316"/>
    <s v="2"/>
    <s v="MIGUEL"/>
    <s v="ANGEL"/>
    <s v="RAMOS"/>
    <s v="PADILLA"/>
    <n v="1"/>
    <s v="Cédula de Ciudadanía"/>
    <s v="1"/>
    <s v="12592672"/>
    <s v="15/11/1952"/>
    <d v="2019-08-16T00:00:00"/>
    <n v="66"/>
    <x v="16"/>
    <n v="62"/>
    <x v="0"/>
    <x v="1"/>
    <s v="12"/>
    <x v="2"/>
    <s v="6"/>
    <x v="0"/>
    <s v="9"/>
    <s v="1"/>
    <s v="No"/>
    <s v="9"/>
    <x v="2"/>
    <x v="1"/>
    <x v="1"/>
    <s v="No sabe - No Responde"/>
    <s v="5"/>
    <x v="6"/>
  </r>
  <r>
    <n v="1181"/>
    <n v="2015"/>
    <s v="18316"/>
    <s v="2"/>
    <s v="MAYLIN"/>
    <s v="ANDREA"/>
    <s v="RANGEL"/>
    <s v="RAMOS"/>
    <n v="3"/>
    <s v="Tarjeta de Identidad"/>
    <s v="1"/>
    <s v="1129506168"/>
    <s v="21/09/2004"/>
    <d v="2019-08-16T00:00:00"/>
    <n v="14"/>
    <x v="6"/>
    <n v="10"/>
    <x v="5"/>
    <x v="0"/>
    <s v="4"/>
    <x v="6"/>
    <s v="6"/>
    <x v="0"/>
    <s v="9"/>
    <s v="1"/>
    <s v="No"/>
    <s v="9"/>
    <x v="2"/>
    <x v="0"/>
    <x v="0"/>
    <s v="No sabe - No Responde"/>
    <s v="3"/>
    <x v="3"/>
  </r>
  <r>
    <n v="1182"/>
    <n v="2015"/>
    <s v="2B7QE"/>
    <s v="1"/>
    <s v="LUZ"/>
    <s v="ESTHELLA"/>
    <s v="ARRIETA"/>
    <s v="MENDEZ"/>
    <n v="1"/>
    <s v="Cédula de Ciudadanía"/>
    <s v="1"/>
    <s v="64573372"/>
    <s v="15/08/1973"/>
    <d v="2019-08-16T00:00:00"/>
    <n v="46"/>
    <x v="13"/>
    <n v="42"/>
    <x v="0"/>
    <x v="0"/>
    <s v="1"/>
    <x v="0"/>
    <s v="6"/>
    <x v="0"/>
    <s v="5"/>
    <m/>
    <s v="Si"/>
    <s v="4"/>
    <x v="4"/>
    <x v="0"/>
    <x v="0"/>
    <s v="Auxiliar servicios generales aseo y cafetería - 9221"/>
    <s v="1"/>
    <x v="1"/>
  </r>
  <r>
    <n v="1183"/>
    <n v="2015"/>
    <s v="2B7QE"/>
    <s v="1"/>
    <s v="LUIS"/>
    <s v="LEANDRO"/>
    <s v="ARRIETA"/>
    <s v="MENDEZ"/>
    <n v="3"/>
    <s v="Tarjeta de Identidad"/>
    <s v="1"/>
    <s v="1005571652"/>
    <s v="18/09/2001"/>
    <d v="2019-08-16T00:00:00"/>
    <n v="17"/>
    <x v="5"/>
    <n v="14"/>
    <x v="4"/>
    <x v="1"/>
    <s v="3"/>
    <x v="1"/>
    <s v="6"/>
    <x v="0"/>
    <s v="5"/>
    <m/>
    <s v="No"/>
    <s v="4"/>
    <x v="4"/>
    <x v="0"/>
    <x v="0"/>
    <s v="No sabe - No Responde"/>
    <s v="3"/>
    <x v="3"/>
  </r>
  <r>
    <n v="1184"/>
    <n v="2015"/>
    <s v="2B7QE"/>
    <s v="1"/>
    <s v="LUISA"/>
    <s v="FERNANDA"/>
    <s v="ORDOÑEZ"/>
    <s v="ARRIETA"/>
    <n v="4"/>
    <s v="Registro civil/NUIP"/>
    <s v="1"/>
    <s v="1028723657"/>
    <s v="12/06/2013"/>
    <d v="2019-08-16T00:00:00"/>
    <n v="6"/>
    <x v="12"/>
    <n v="2"/>
    <x v="1"/>
    <x v="0"/>
    <s v="3"/>
    <x v="1"/>
    <s v="6"/>
    <x v="0"/>
    <s v="2"/>
    <m/>
    <s v="No"/>
    <s v="9"/>
    <x v="2"/>
    <x v="0"/>
    <x v="0"/>
    <s v="No sabe - No Responde"/>
    <s v="9"/>
    <x v="2"/>
  </r>
  <r>
    <n v="1185"/>
    <n v="2015"/>
    <s v="2B7QE"/>
    <s v="1"/>
    <s v="DIEGO"/>
    <s v="ARMANDO"/>
    <s v="MARTINEZ"/>
    <s v="ARRIETA"/>
    <n v="3"/>
    <s v="Tarjeta de Identidad"/>
    <s v="1"/>
    <s v="97102119049"/>
    <s v="21/10/1997"/>
    <d v="2019-08-16T00:00:00"/>
    <n v="21"/>
    <x v="7"/>
    <n v="17"/>
    <x v="4"/>
    <x v="1"/>
    <s v="3"/>
    <x v="1"/>
    <s v="6"/>
    <x v="0"/>
    <s v="5"/>
    <m/>
    <s v="No"/>
    <s v="4"/>
    <x v="4"/>
    <x v="0"/>
    <x v="0"/>
    <s v="No sabe - No Responde"/>
    <s v="4"/>
    <x v="0"/>
  </r>
  <r>
    <n v="1186"/>
    <n v="2015"/>
    <s v="2P454"/>
    <s v="1"/>
    <s v="ALBA"/>
    <s v="FLOR"/>
    <s v="PALACIO"/>
    <s v="RAMIREZ"/>
    <n v="1"/>
    <s v="Cédula de Ciudadanía"/>
    <s v="1"/>
    <s v="20794460"/>
    <s v="17/06/1953"/>
    <d v="2019-08-16T00:00:00"/>
    <n v="66"/>
    <x v="16"/>
    <n v="62"/>
    <x v="0"/>
    <x v="0"/>
    <s v="5"/>
    <x v="5"/>
    <s v="6"/>
    <x v="0"/>
    <s v="8"/>
    <m/>
    <s v="No"/>
    <s v="9"/>
    <x v="2"/>
    <x v="0"/>
    <x v="0"/>
    <s v="No sabe - No Responde"/>
    <s v="4"/>
    <x v="0"/>
  </r>
  <r>
    <n v="1187"/>
    <n v="2015"/>
    <s v="2P454"/>
    <s v="1"/>
    <s v="LUZ"/>
    <s v="MARIELA"/>
    <s v="MARTINEZ"/>
    <s v="PALACIOS"/>
    <n v="1"/>
    <s v="Cédula de Ciudadanía"/>
    <s v="1"/>
    <s v="1018404392"/>
    <s v="28/12/1985"/>
    <d v="2019-08-16T00:00:00"/>
    <n v="33"/>
    <x v="3"/>
    <n v="29"/>
    <x v="3"/>
    <x v="0"/>
    <s v="1"/>
    <x v="0"/>
    <s v="6"/>
    <x v="0"/>
    <s v="8"/>
    <m/>
    <s v="Si"/>
    <s v="4"/>
    <x v="4"/>
    <x v="0"/>
    <x v="0"/>
    <s v="Empleada servicio doméstico - 9210"/>
    <s v="1"/>
    <x v="1"/>
  </r>
  <r>
    <n v="1188"/>
    <n v="2015"/>
    <s v="2P454"/>
    <s v="1"/>
    <s v="JOSE"/>
    <s v="DANIEL"/>
    <s v="MARTINEZ"/>
    <s v="RAMIREZ"/>
    <n v="1"/>
    <s v="Cédula de Ciudadanía"/>
    <s v="1"/>
    <s v="3076457"/>
    <s v="02/07/1949"/>
    <d v="2019-08-16T00:00:00"/>
    <n v="70"/>
    <x v="16"/>
    <n v="66"/>
    <x v="2"/>
    <x v="1"/>
    <s v="5"/>
    <x v="5"/>
    <s v="6"/>
    <x v="0"/>
    <s v="8"/>
    <m/>
    <s v="No"/>
    <s v="3"/>
    <x v="0"/>
    <x v="0"/>
    <x v="0"/>
    <s v="No sabe - No Responde"/>
    <s v="4"/>
    <x v="0"/>
  </r>
  <r>
    <n v="1189"/>
    <n v="2015"/>
    <s v="2P454"/>
    <s v="1"/>
    <s v="DANNA"/>
    <s v="VALENTINA"/>
    <s v="MORENO"/>
    <s v="MARTINEZ"/>
    <n v="4"/>
    <s v="Registro civil/NUIP"/>
    <s v="1"/>
    <s v="1072702687"/>
    <s v="25/04/2012"/>
    <d v="2019-08-16T00:00:00"/>
    <n v="7"/>
    <x v="12"/>
    <n v="3"/>
    <x v="1"/>
    <x v="0"/>
    <s v="3"/>
    <x v="1"/>
    <s v="6"/>
    <x v="0"/>
    <s v="3"/>
    <m/>
    <s v="No"/>
    <s v="1"/>
    <x v="1"/>
    <x v="0"/>
    <x v="0"/>
    <s v="No sabe - No Responde"/>
    <s v="9"/>
    <x v="2"/>
  </r>
  <r>
    <n v="1190"/>
    <n v="2015"/>
    <s v="2S1P7"/>
    <s v="1"/>
    <s v="LUZ"/>
    <s v="DARI"/>
    <s v="GONZALEZ"/>
    <s v="ESCOBAR"/>
    <n v="1"/>
    <s v="Cédula de Ciudadanía"/>
    <s v="1"/>
    <s v="28741960"/>
    <s v="28/03/1962"/>
    <d v="2019-08-16T00:00:00"/>
    <n v="57"/>
    <x v="14"/>
    <n v="53"/>
    <x v="0"/>
    <x v="0"/>
    <s v="1"/>
    <x v="0"/>
    <s v="6"/>
    <x v="0"/>
    <s v="3"/>
    <m/>
    <s v="No"/>
    <s v="2"/>
    <x v="5"/>
    <x v="0"/>
    <x v="0"/>
    <s v="Limpiador hogares - 9210"/>
    <s v="1"/>
    <x v="1"/>
  </r>
  <r>
    <n v="1191"/>
    <n v="2015"/>
    <s v="2UP8Q"/>
    <s v="1"/>
    <s v="ZAYURIZ"/>
    <m/>
    <s v="DIAZ"/>
    <s v="MANRIQUE"/>
    <n v="1"/>
    <s v="Cédula de Ciudadanía"/>
    <s v="1"/>
    <s v="33309210"/>
    <s v="07/08/1981"/>
    <d v="2019-08-16T00:00:00"/>
    <n v="38"/>
    <x v="8"/>
    <n v="34"/>
    <x v="0"/>
    <x v="0"/>
    <s v="2"/>
    <x v="3"/>
    <s v="6"/>
    <x v="0"/>
    <s v="9"/>
    <m/>
    <s v="Si"/>
    <s v="5"/>
    <x v="3"/>
    <x v="0"/>
    <x v="0"/>
    <s v="Floricultor - 6113"/>
    <s v="1"/>
    <x v="1"/>
  </r>
  <r>
    <n v="1192"/>
    <n v="2015"/>
    <s v="2UP8Q"/>
    <s v="1"/>
    <s v="BYRON"/>
    <s v="NICOLAYET"/>
    <s v="MACIA"/>
    <s v="DIAZ"/>
    <n v="3"/>
    <s v="Tarjeta de Identidad"/>
    <s v="1"/>
    <s v="31044240"/>
    <s v="03/01/2001"/>
    <d v="2019-08-16T00:00:00"/>
    <n v="18"/>
    <x v="5"/>
    <n v="14"/>
    <x v="4"/>
    <x v="1"/>
    <s v="3"/>
    <x v="1"/>
    <s v="6"/>
    <x v="0"/>
    <s v="9"/>
    <m/>
    <s v="No"/>
    <s v="4"/>
    <x v="4"/>
    <x v="0"/>
    <x v="0"/>
    <s v="No sabe - No Responde"/>
    <s v="3"/>
    <x v="3"/>
  </r>
  <r>
    <n v="1193"/>
    <n v="2015"/>
    <s v="2UP8Q"/>
    <s v="1"/>
    <s v="DIEGO"/>
    <s v="ARMANDO"/>
    <s v="MACIA"/>
    <s v="DIAZ"/>
    <n v="3"/>
    <s v="Tarjeta de Identidad"/>
    <s v="1"/>
    <s v="1052954700"/>
    <s v="08/10/2005"/>
    <d v="2019-08-16T00:00:00"/>
    <n v="13"/>
    <x v="6"/>
    <n v="9"/>
    <x v="5"/>
    <x v="1"/>
    <s v="3"/>
    <x v="1"/>
    <s v="6"/>
    <x v="0"/>
    <s v="9"/>
    <m/>
    <s v="No"/>
    <s v="3"/>
    <x v="0"/>
    <x v="0"/>
    <x v="0"/>
    <s v="No sabe - No Responde"/>
    <s v="9"/>
    <x v="2"/>
  </r>
  <r>
    <n v="1194"/>
    <n v="2015"/>
    <s v="2UP8Q"/>
    <s v="1"/>
    <s v="VALERY"/>
    <m/>
    <s v="MACIAS"/>
    <s v="DIAZ"/>
    <n v="3"/>
    <s v="Tarjeta de Identidad"/>
    <s v="1"/>
    <s v="1050726681"/>
    <s v="08/12/2007"/>
    <d v="2019-08-16T00:00:00"/>
    <n v="11"/>
    <x v="6"/>
    <n v="7"/>
    <x v="5"/>
    <x v="0"/>
    <s v="3"/>
    <x v="1"/>
    <s v="6"/>
    <x v="0"/>
    <s v="7"/>
    <m/>
    <s v="No"/>
    <s v="3"/>
    <x v="0"/>
    <x v="0"/>
    <x v="0"/>
    <s v="No sabe - No Responde"/>
    <s v="9"/>
    <x v="2"/>
  </r>
  <r>
    <n v="1195"/>
    <n v="2015"/>
    <s v="2UP8Q"/>
    <s v="1"/>
    <s v="BAYRON"/>
    <s v="NICOLAIS"/>
    <s v="MACIA"/>
    <s v="MEJIA"/>
    <n v="1"/>
    <s v="Cédula de Ciudadanía"/>
    <s v="1"/>
    <s v="3876585"/>
    <s v="26/07/1979"/>
    <d v="2019-08-16T00:00:00"/>
    <n v="40"/>
    <x v="8"/>
    <n v="36"/>
    <x v="0"/>
    <x v="1"/>
    <s v="1"/>
    <x v="0"/>
    <s v="6"/>
    <x v="0"/>
    <s v="9"/>
    <m/>
    <s v="No"/>
    <s v="5"/>
    <x v="3"/>
    <x v="0"/>
    <x v="0"/>
    <s v="Celador - 9133"/>
    <s v="1"/>
    <x v="1"/>
  </r>
  <r>
    <n v="1196"/>
    <n v="2015"/>
    <s v="2V3S7"/>
    <s v="1"/>
    <s v="YUCEDT"/>
    <s v="ALEJANDRA"/>
    <s v="ULTENGO"/>
    <s v="CUCHIMBA"/>
    <n v="3"/>
    <s v="Tarjeta de Identidad"/>
    <s v="1"/>
    <s v="1002980244"/>
    <s v="18/12/2001"/>
    <d v="2019-08-16T00:00:00"/>
    <n v="17"/>
    <x v="5"/>
    <n v="13"/>
    <x v="4"/>
    <x v="0"/>
    <s v="3"/>
    <x v="1"/>
    <s v="1"/>
    <x v="2"/>
    <s v="5"/>
    <m/>
    <s v="No"/>
    <s v="4"/>
    <x v="4"/>
    <x v="0"/>
    <x v="0"/>
    <s v="No sabe - No Responde"/>
    <s v="3"/>
    <x v="3"/>
  </r>
  <r>
    <n v="1197"/>
    <n v="2015"/>
    <s v="2V3S7"/>
    <s v="1"/>
    <s v="GISELA"/>
    <m/>
    <s v="CUCHIMBA"/>
    <s v="QUINA"/>
    <n v="1"/>
    <s v="Cédula de Ciudadanía"/>
    <s v="1"/>
    <s v="25562231"/>
    <s v="29/06/1982"/>
    <d v="2019-08-16T00:00:00"/>
    <n v="37"/>
    <x v="8"/>
    <n v="33"/>
    <x v="0"/>
    <x v="0"/>
    <s v="1"/>
    <x v="0"/>
    <s v="1"/>
    <x v="2"/>
    <s v="5"/>
    <m/>
    <s v="Si"/>
    <s v="4"/>
    <x v="4"/>
    <x v="0"/>
    <x v="0"/>
    <s v="Operario empaque postcosecha - 6211"/>
    <s v="1"/>
    <x v="1"/>
  </r>
  <r>
    <n v="1198"/>
    <n v="2015"/>
    <s v="2V3S7"/>
    <s v="1"/>
    <s v="JUAN"/>
    <s v="SEBASTIAN"/>
    <s v="SANICETO"/>
    <s v="CUCHIMBA"/>
    <n v="4"/>
    <s v="Registro civil/NUIP"/>
    <s v="1"/>
    <s v="1072669486"/>
    <s v="16/06/2011"/>
    <d v="2019-08-16T00:00:00"/>
    <n v="8"/>
    <x v="12"/>
    <n v="4"/>
    <x v="1"/>
    <x v="1"/>
    <s v="3"/>
    <x v="1"/>
    <s v="1"/>
    <x v="2"/>
    <s v="4"/>
    <m/>
    <s v="No"/>
    <s v="2"/>
    <x v="5"/>
    <x v="0"/>
    <x v="0"/>
    <s v="No sabe - No Responde"/>
    <s v="9"/>
    <x v="2"/>
  </r>
  <r>
    <n v="1199"/>
    <n v="2015"/>
    <s v="2Y665"/>
    <s v="2"/>
    <s v="MARIA"/>
    <s v="ANGELICA"/>
    <s v="PARRA"/>
    <m/>
    <n v="1"/>
    <s v="Cédula de Ciudadanía"/>
    <s v="1"/>
    <s v="1026258796"/>
    <s v="26/11/1987"/>
    <d v="2019-08-16T00:00:00"/>
    <n v="31"/>
    <x v="3"/>
    <n v="27"/>
    <x v="3"/>
    <x v="0"/>
    <s v="2"/>
    <x v="3"/>
    <s v="6"/>
    <x v="0"/>
    <s v="12"/>
    <s v="1"/>
    <s v="No"/>
    <s v="9"/>
    <x v="2"/>
    <x v="0"/>
    <x v="0"/>
    <s v="No sabe - No Responde"/>
    <s v="2"/>
    <x v="4"/>
  </r>
  <r>
    <n v="1200"/>
    <n v="2015"/>
    <s v="25W2B"/>
    <s v="1"/>
    <s v="SANDY"/>
    <s v="BIBIANA"/>
    <s v="CARRION"/>
    <m/>
    <n v="1"/>
    <s v="Cédula de Ciudadanía"/>
    <s v="1"/>
    <s v="1072643576"/>
    <s v="20/05/1987"/>
    <d v="2019-08-16T00:00:00"/>
    <n v="32"/>
    <x v="3"/>
    <n v="28"/>
    <x v="3"/>
    <x v="0"/>
    <s v="3"/>
    <x v="1"/>
    <s v="6"/>
    <x v="0"/>
    <s v="10"/>
    <m/>
    <s v="Si"/>
    <s v="4"/>
    <x v="4"/>
    <x v="0"/>
    <x v="0"/>
    <s v="Mesero - 5122"/>
    <s v="1"/>
    <x v="1"/>
  </r>
  <r>
    <n v="1201"/>
    <n v="2015"/>
    <s v="28R67"/>
    <s v="2"/>
    <s v="ALCIDES"/>
    <m/>
    <s v="GOMEZ"/>
    <s v="LOPEZ"/>
    <n v="1"/>
    <s v="Cédula de Ciudadanía"/>
    <s v="1"/>
    <s v="79911049"/>
    <s v="31/01/1976"/>
    <d v="2019-08-16T00:00:00"/>
    <n v="43"/>
    <x v="1"/>
    <n v="39"/>
    <x v="0"/>
    <x v="1"/>
    <s v="2"/>
    <x v="3"/>
    <s v="6"/>
    <x v="0"/>
    <s v="13"/>
    <s v="2"/>
    <s v="No"/>
    <s v="9"/>
    <x v="2"/>
    <x v="0"/>
    <x v="0"/>
    <s v="No sabe - No Responde"/>
    <s v="1"/>
    <x v="1"/>
  </r>
  <r>
    <n v="1202"/>
    <n v="2015"/>
    <s v="29C4Y"/>
    <s v="1"/>
    <s v="NEIMAR"/>
    <m/>
    <s v="MARTINEZ"/>
    <s v="VILLADIEGO"/>
    <n v="4"/>
    <s v="Registro civil/NUIP"/>
    <s v="1"/>
    <s v="1038129388"/>
    <s v="02/08/2013"/>
    <d v="2019-08-16T00:00:00"/>
    <n v="6"/>
    <x v="12"/>
    <n v="1"/>
    <x v="1"/>
    <x v="1"/>
    <s v="3"/>
    <x v="1"/>
    <s v="6"/>
    <x v="0"/>
    <s v="1"/>
    <m/>
    <s v="No"/>
    <s v="9"/>
    <x v="2"/>
    <x v="0"/>
    <x v="0"/>
    <s v="No sabe - No Responde"/>
    <s v="9"/>
    <x v="2"/>
  </r>
  <r>
    <n v="1203"/>
    <n v="2015"/>
    <s v="29C4Y"/>
    <s v="1"/>
    <s v="CRISTIAN"/>
    <s v="ANDRES"/>
    <s v="VILLADIEGO"/>
    <s v="OZUNA"/>
    <n v="4"/>
    <s v="Registro civil/NUIP"/>
    <s v="1"/>
    <s v="1045433982"/>
    <s v="04/08/2010"/>
    <d v="2019-08-16T00:00:00"/>
    <n v="9"/>
    <x v="12"/>
    <n v="4"/>
    <x v="1"/>
    <x v="1"/>
    <s v="3"/>
    <x v="1"/>
    <s v="6"/>
    <x v="0"/>
    <s v="2"/>
    <m/>
    <s v="No"/>
    <s v="1"/>
    <x v="1"/>
    <x v="0"/>
    <x v="0"/>
    <s v="No sabe - No Responde"/>
    <s v="9"/>
    <x v="2"/>
  </r>
  <r>
    <n v="1204"/>
    <n v="2015"/>
    <s v="29C4Y"/>
    <s v="1"/>
    <s v="ELIANA"/>
    <s v="YISETH"/>
    <s v="VILLADIEGO"/>
    <s v="OZUNA"/>
    <n v="1"/>
    <s v="Cédula de Ciudadanía"/>
    <s v="1"/>
    <s v="1045432670"/>
    <s v="04/03/1993"/>
    <d v="2019-08-16T00:00:00"/>
    <n v="26"/>
    <x v="10"/>
    <n v="22"/>
    <x v="3"/>
    <x v="0"/>
    <s v="1"/>
    <x v="0"/>
    <s v="6"/>
    <x v="0"/>
    <s v="2"/>
    <m/>
    <s v="No"/>
    <s v="4"/>
    <x v="4"/>
    <x v="0"/>
    <x v="0"/>
    <s v="No sabe - No Responde"/>
    <s v="2"/>
    <x v="4"/>
  </r>
  <r>
    <n v="1205"/>
    <n v="2015"/>
    <s v="3CMFF"/>
    <s v="1"/>
    <s v="BEZALEEL"/>
    <m/>
    <s v="FERNANDEZ"/>
    <s v="SARAVIA"/>
    <n v="1"/>
    <s v="Cédula de Ciudadanía"/>
    <s v="1"/>
    <s v="1072712599"/>
    <s v="24/11/1996"/>
    <d v="2019-08-16T00:00:00"/>
    <n v="22"/>
    <x v="7"/>
    <n v="18"/>
    <x v="3"/>
    <x v="1"/>
    <s v="3"/>
    <x v="1"/>
    <s v="5"/>
    <x v="1"/>
    <s v="6"/>
    <m/>
    <s v="No"/>
    <s v="5"/>
    <x v="3"/>
    <x v="0"/>
    <x v="0"/>
    <s v="No sabe - No Responde"/>
    <s v="3"/>
    <x v="3"/>
  </r>
  <r>
    <n v="1206"/>
    <n v="2015"/>
    <s v="3CMFF"/>
    <s v="2"/>
    <s v="CELINA"/>
    <m/>
    <s v="SARAVIA"/>
    <s v="CASTILLO"/>
    <n v="1"/>
    <s v="Cédula de Ciudadanía"/>
    <s v="1"/>
    <s v="45495737"/>
    <s v="22/02/1971"/>
    <d v="2019-08-16T00:00:00"/>
    <n v="48"/>
    <x v="13"/>
    <n v="44"/>
    <x v="0"/>
    <x v="0"/>
    <s v="2"/>
    <x v="3"/>
    <s v="5"/>
    <x v="1"/>
    <s v="6"/>
    <s v="1"/>
    <s v="No"/>
    <s v="9"/>
    <x v="2"/>
    <x v="0"/>
    <x v="0"/>
    <s v="No sabe - No Responde"/>
    <s v="4"/>
    <x v="0"/>
  </r>
  <r>
    <n v="1207"/>
    <n v="2015"/>
    <s v="3CMFF"/>
    <s v="1"/>
    <s v="HERNAN"/>
    <s v="YEHOSUA"/>
    <s v="FERNANDEZ"/>
    <s v="SARABIA"/>
    <n v="3"/>
    <s v="Tarjeta de Identidad"/>
    <s v="1"/>
    <s v="98011666361"/>
    <s v="16/01/1998"/>
    <d v="2019-08-16T00:00:00"/>
    <n v="21"/>
    <x v="7"/>
    <n v="17"/>
    <x v="4"/>
    <x v="1"/>
    <s v="3"/>
    <x v="1"/>
    <s v="5"/>
    <x v="1"/>
    <s v="6"/>
    <m/>
    <s v="No"/>
    <s v="5"/>
    <x v="3"/>
    <x v="0"/>
    <x v="0"/>
    <s v="No sabe - No Responde"/>
    <s v="3"/>
    <x v="3"/>
  </r>
  <r>
    <n v="1208"/>
    <n v="2015"/>
    <s v="3CMFF"/>
    <s v="1"/>
    <s v="HERNAN"/>
    <s v="SEGUNDO"/>
    <s v="FERNANDEZ"/>
    <s v="RODRIGUEZ"/>
    <n v="2"/>
    <s v="Cédula de extranjeria"/>
    <s v="1"/>
    <s v="73155542"/>
    <s v="03/07/1972"/>
    <d v="2019-08-16T00:00:00"/>
    <n v="47"/>
    <x v="13"/>
    <n v="43"/>
    <x v="0"/>
    <x v="1"/>
    <s v="1"/>
    <x v="0"/>
    <s v="5"/>
    <x v="1"/>
    <s v="7"/>
    <m/>
    <s v="No"/>
    <s v="6"/>
    <x v="6"/>
    <x v="0"/>
    <x v="0"/>
    <s v="No sabe - No Responde"/>
    <s v="1"/>
    <x v="1"/>
  </r>
  <r>
    <n v="1209"/>
    <n v="2015"/>
    <s v="3CMFF"/>
    <s v="1"/>
    <s v="JOSIAS"/>
    <m/>
    <s v="FERNANDEZ"/>
    <s v="SARAVIA"/>
    <n v="3"/>
    <s v="Tarjeta de Identidad"/>
    <s v="1"/>
    <s v="1001974567"/>
    <s v="15/11/2000"/>
    <d v="2019-08-16T00:00:00"/>
    <n v="18"/>
    <x v="5"/>
    <n v="14"/>
    <x v="4"/>
    <x v="1"/>
    <s v="3"/>
    <x v="1"/>
    <s v="5"/>
    <x v="1"/>
    <s v="6"/>
    <m/>
    <s v="No"/>
    <s v="4"/>
    <x v="4"/>
    <x v="0"/>
    <x v="0"/>
    <s v="No sabe - No Responde"/>
    <s v="3"/>
    <x v="3"/>
  </r>
  <r>
    <n v="1210"/>
    <n v="2015"/>
    <s v="3IQIV"/>
    <s v="1"/>
    <s v="EDWIN"/>
    <s v="DE JESUS"/>
    <s v="ATENCIO"/>
    <s v="RICO"/>
    <n v="1"/>
    <s v="Cédula de Ciudadanía"/>
    <s v="1"/>
    <s v="10888937"/>
    <s v="14/02/1983"/>
    <d v="2019-08-16T00:00:00"/>
    <n v="36"/>
    <x v="8"/>
    <n v="32"/>
    <x v="0"/>
    <x v="1"/>
    <s v="1"/>
    <x v="0"/>
    <s v="6"/>
    <x v="0"/>
    <s v="1"/>
    <m/>
    <s v="No"/>
    <s v="4"/>
    <x v="4"/>
    <x v="0"/>
    <x v="0"/>
    <s v="Ayudante construcción - 9313"/>
    <s v="1"/>
    <x v="1"/>
  </r>
  <r>
    <n v="1211"/>
    <n v="2015"/>
    <s v="3LI3F"/>
    <s v="1"/>
    <s v="GABRIEL"/>
    <s v="ENRIQUE"/>
    <s v="MORENO"/>
    <s v="SANCHEZ"/>
    <n v="1"/>
    <s v="Cédula de Ciudadanía"/>
    <s v="1"/>
    <s v="2994939"/>
    <s v="10/12/1958"/>
    <d v="2019-08-16T00:00:00"/>
    <n v="60"/>
    <x v="14"/>
    <n v="56"/>
    <x v="0"/>
    <x v="1"/>
    <s v="1"/>
    <x v="0"/>
    <s v="6"/>
    <x v="0"/>
    <s v="30"/>
    <m/>
    <s v="No"/>
    <s v="6"/>
    <x v="6"/>
    <x v="1"/>
    <x v="0"/>
    <s v="No sabe - No Responde"/>
    <s v="7"/>
    <x v="5"/>
  </r>
  <r>
    <n v="1212"/>
    <n v="2015"/>
    <s v="3SP5C"/>
    <s v="1"/>
    <s v="ANDRES"/>
    <s v="SANTIAGO"/>
    <s v="BARROS"/>
    <s v="PUCHE"/>
    <n v="4"/>
    <s v="Registro civil/NUIP"/>
    <s v="1"/>
    <s v="1073485014"/>
    <s v="15/11/2014"/>
    <d v="2019-08-16T00:00:00"/>
    <n v="4"/>
    <x v="2"/>
    <n v="0"/>
    <x v="1"/>
    <x v="1"/>
    <s v="3"/>
    <x v="1"/>
    <s v="6"/>
    <x v="0"/>
    <s v="0"/>
    <m/>
    <s v="No"/>
    <s v="9"/>
    <x v="2"/>
    <x v="0"/>
    <x v="0"/>
    <s v="No sabe - No Responde"/>
    <s v="9"/>
    <x v="2"/>
  </r>
  <r>
    <n v="1213"/>
    <n v="2015"/>
    <s v="3SP5C"/>
    <s v="1"/>
    <s v="AIDETH"/>
    <s v="DEL CARMEN"/>
    <s v="PUCHE"/>
    <s v="PEREZ"/>
    <n v="1"/>
    <s v="Cédula de Ciudadanía"/>
    <s v="1"/>
    <s v="64697936"/>
    <s v="16/07/1975"/>
    <d v="2019-08-16T00:00:00"/>
    <n v="44"/>
    <x v="1"/>
    <n v="39"/>
    <x v="0"/>
    <x v="0"/>
    <s v="1"/>
    <x v="0"/>
    <s v="6"/>
    <x v="0"/>
    <s v="3"/>
    <m/>
    <s v="Si"/>
    <s v="5"/>
    <x v="3"/>
    <x v="0"/>
    <x v="0"/>
    <s v="No sabe - No Responde"/>
    <s v="4"/>
    <x v="0"/>
  </r>
  <r>
    <n v="1214"/>
    <n v="2015"/>
    <s v="3SP5C"/>
    <s v="2"/>
    <s v="EUDON"/>
    <s v="FRANSISCO"/>
    <s v="BARROS"/>
    <s v="BARROS"/>
    <n v="1"/>
    <s v="Cédula de Ciudadanía"/>
    <s v="1"/>
    <s v="72239178"/>
    <s v="14/05/1975"/>
    <d v="2019-08-16T00:00:00"/>
    <n v="44"/>
    <x v="1"/>
    <n v="40"/>
    <x v="0"/>
    <x v="1"/>
    <s v="2"/>
    <x v="3"/>
    <s v="6"/>
    <x v="0"/>
    <s v="8"/>
    <s v="2"/>
    <s v="No"/>
    <s v="9"/>
    <x v="2"/>
    <x v="0"/>
    <x v="0"/>
    <s v="No sabe - No Responde"/>
    <s v="1"/>
    <x v="1"/>
  </r>
  <r>
    <n v="1215"/>
    <n v="2015"/>
    <s v="3SP5C"/>
    <s v="1"/>
    <s v="JULIANA"/>
    <m/>
    <s v="BARROS"/>
    <s v="PUCHE"/>
    <n v="4"/>
    <s v="Registro civil/NUIP"/>
    <s v="1"/>
    <s v="1042860063"/>
    <s v="02/04/2011"/>
    <d v="2019-08-16T00:00:00"/>
    <n v="8"/>
    <x v="12"/>
    <n v="4"/>
    <x v="1"/>
    <x v="0"/>
    <s v="3"/>
    <x v="1"/>
    <s v="6"/>
    <x v="0"/>
    <s v="3"/>
    <m/>
    <s v="No"/>
    <s v="2"/>
    <x v="5"/>
    <x v="0"/>
    <x v="0"/>
    <s v="No sabe - No Responde"/>
    <s v="9"/>
    <x v="2"/>
  </r>
  <r>
    <n v="1216"/>
    <n v="2015"/>
    <s v="3UTI0"/>
    <s v="1"/>
    <s v="JOSE"/>
    <s v="DAVID"/>
    <s v="CORREA"/>
    <s v="CASTRO"/>
    <n v="3"/>
    <s v="Tarjeta de Identidad"/>
    <s v="1"/>
    <s v="1083458210"/>
    <s v="12/01/2001"/>
    <d v="2019-08-16T00:00:00"/>
    <n v="18"/>
    <x v="5"/>
    <n v="14"/>
    <x v="4"/>
    <x v="1"/>
    <s v="3"/>
    <x v="1"/>
    <s v="6"/>
    <x v="0"/>
    <s v="00"/>
    <m/>
    <s v="No"/>
    <s v="4"/>
    <x v="4"/>
    <x v="0"/>
    <x v="0"/>
    <s v="No sabe - No Responde"/>
    <s v="4"/>
    <x v="0"/>
  </r>
  <r>
    <n v="1217"/>
    <n v="2015"/>
    <s v="3UTI0"/>
    <s v="1"/>
    <s v="YARELIS"/>
    <m/>
    <s v="CASTRO"/>
    <s v="HORTUA"/>
    <n v="1"/>
    <s v="Cédula de Ciudadanía"/>
    <s v="1"/>
    <s v="26719898"/>
    <s v="29/04/1977"/>
    <d v="2019-08-16T00:00:00"/>
    <n v="42"/>
    <x v="1"/>
    <n v="38"/>
    <x v="0"/>
    <x v="0"/>
    <s v="1"/>
    <x v="0"/>
    <s v="6"/>
    <x v="0"/>
    <s v="00"/>
    <m/>
    <s v="Si"/>
    <s v="3"/>
    <x v="0"/>
    <x v="0"/>
    <x v="0"/>
    <s v="Auxiliar cocina - 5121"/>
    <s v="1"/>
    <x v="1"/>
  </r>
  <r>
    <n v="1218"/>
    <n v="2015"/>
    <s v="31JD8"/>
    <s v="1"/>
    <s v="CRISTIAN"/>
    <s v="DAVID"/>
    <s v="SABALLET"/>
    <s v="ARDILA"/>
    <n v="4"/>
    <s v="Registro civil/NUIP"/>
    <s v="1"/>
    <s v="1073484532"/>
    <s v="08/07/2013"/>
    <d v="2019-08-16T00:00:00"/>
    <n v="6"/>
    <x v="12"/>
    <n v="2"/>
    <x v="1"/>
    <x v="1"/>
    <s v="3"/>
    <x v="1"/>
    <s v="6"/>
    <x v="0"/>
    <s v="2"/>
    <m/>
    <s v="No"/>
    <s v="9"/>
    <x v="2"/>
    <x v="0"/>
    <x v="0"/>
    <s v="No sabe - No Responde"/>
    <s v="9"/>
    <x v="2"/>
  </r>
  <r>
    <n v="1219"/>
    <n v="2015"/>
    <s v="31JD8"/>
    <s v="1"/>
    <s v="VALENTINA"/>
    <m/>
    <s v="SABALLET"/>
    <s v="BELTRAN"/>
    <n v="3"/>
    <s v="Tarjeta de Identidad"/>
    <s v="1"/>
    <s v="1072644211"/>
    <s v="03/07/2005"/>
    <d v="2019-08-16T00:00:00"/>
    <n v="14"/>
    <x v="6"/>
    <n v="10"/>
    <x v="5"/>
    <x v="0"/>
    <s v="3"/>
    <x v="1"/>
    <s v="6"/>
    <x v="0"/>
    <s v="10"/>
    <m/>
    <s v="No"/>
    <s v="3"/>
    <x v="0"/>
    <x v="0"/>
    <x v="0"/>
    <s v="No sabe - No Responde"/>
    <s v="3"/>
    <x v="3"/>
  </r>
  <r>
    <n v="1220"/>
    <n v="2015"/>
    <s v="31JD8"/>
    <s v="1"/>
    <s v="KEILA"/>
    <s v="MARIA"/>
    <s v="BELTRAN"/>
    <s v="BARROSO"/>
    <n v="1"/>
    <s v="Cédula de Ciudadanía"/>
    <s v="1"/>
    <s v="1072643008"/>
    <s v="02/08/1984"/>
    <d v="2019-08-16T00:00:00"/>
    <n v="35"/>
    <x v="3"/>
    <n v="31"/>
    <x v="0"/>
    <x v="0"/>
    <s v="2"/>
    <x v="3"/>
    <s v="6"/>
    <x v="0"/>
    <s v="11"/>
    <m/>
    <s v="Si"/>
    <s v="3"/>
    <x v="0"/>
    <x v="0"/>
    <x v="0"/>
    <s v="No sabe - No Responde"/>
    <s v="2"/>
    <x v="4"/>
  </r>
  <r>
    <n v="1221"/>
    <n v="2015"/>
    <s v="31JD8"/>
    <s v="1"/>
    <s v="ELKIN"/>
    <m/>
    <s v="SABALLET"/>
    <s v="GIL"/>
    <n v="1"/>
    <s v="Cédula de Ciudadanía"/>
    <s v="1"/>
    <s v="17902617"/>
    <s v="12/06/1977"/>
    <d v="2019-08-16T00:00:00"/>
    <n v="42"/>
    <x v="1"/>
    <n v="38"/>
    <x v="0"/>
    <x v="1"/>
    <s v="1"/>
    <x v="0"/>
    <s v="6"/>
    <x v="0"/>
    <s v="11"/>
    <m/>
    <s v="No"/>
    <s v="5"/>
    <x v="3"/>
    <x v="0"/>
    <x v="0"/>
    <s v="No sabe - No Responde"/>
    <s v="2"/>
    <x v="4"/>
  </r>
  <r>
    <n v="1222"/>
    <n v="2015"/>
    <s v="325V9"/>
    <s v="1"/>
    <s v="JAVIER"/>
    <m/>
    <s v="OVIEDO"/>
    <s v="MARTINEZ"/>
    <n v="1"/>
    <s v="Cédula de Ciudadanía"/>
    <s v="1"/>
    <s v="93290604"/>
    <s v="07/09/1968"/>
    <d v="2019-08-16T00:00:00"/>
    <n v="50"/>
    <x v="13"/>
    <n v="46"/>
    <x v="0"/>
    <x v="1"/>
    <s v="1"/>
    <x v="0"/>
    <s v="6"/>
    <x v="0"/>
    <s v="00"/>
    <m/>
    <s v="No"/>
    <s v="4"/>
    <x v="4"/>
    <x v="0"/>
    <x v="0"/>
    <s v="No sabe - No Responde"/>
    <s v="2"/>
    <x v="4"/>
  </r>
  <r>
    <n v="1223"/>
    <n v="2015"/>
    <s v="4FOI5"/>
    <s v="1"/>
    <s v="LEIDY"/>
    <s v="CAROLINA"/>
    <s v="MARTINEZ"/>
    <s v="TORRES"/>
    <n v="1"/>
    <s v="Cédula de Ciudadanía"/>
    <s v="1"/>
    <s v="1072666840"/>
    <s v="23/10/1992"/>
    <d v="2019-08-16T00:00:00"/>
    <n v="26"/>
    <x v="10"/>
    <n v="22"/>
    <x v="3"/>
    <x v="0"/>
    <s v="1"/>
    <x v="0"/>
    <s v="6"/>
    <x v="0"/>
    <s v="5"/>
    <m/>
    <s v="Si"/>
    <s v="5"/>
    <x v="3"/>
    <x v="0"/>
    <x v="0"/>
    <s v="Recaudador peaje - 5112"/>
    <s v="1"/>
    <x v="1"/>
  </r>
  <r>
    <n v="1224"/>
    <n v="2015"/>
    <s v="4FOI5"/>
    <s v="2"/>
    <s v="JUAN"/>
    <s v="LUIS"/>
    <s v="CADENA"/>
    <s v="MARTINEZ"/>
    <n v="4"/>
    <s v="Registro civil/NUIP"/>
    <s v="1"/>
    <s v="1073484535"/>
    <s v="10/07/2013"/>
    <d v="2019-08-16T00:00:00"/>
    <n v="6"/>
    <x v="12"/>
    <n v="2"/>
    <x v="1"/>
    <x v="1"/>
    <s v="3"/>
    <x v="1"/>
    <s v="6"/>
    <x v="0"/>
    <s v="2"/>
    <s v="2"/>
    <s v="No"/>
    <s v="9"/>
    <x v="2"/>
    <x v="0"/>
    <x v="0"/>
    <s v="No sabe - No Responde"/>
    <s v="9"/>
    <x v="2"/>
  </r>
  <r>
    <n v="1225"/>
    <n v="2015"/>
    <s v="4FOI5"/>
    <s v="1"/>
    <s v="CONSUELO"/>
    <s v="DE JESUS"/>
    <s v="TORRES"/>
    <s v="CARVAJAL"/>
    <n v="1"/>
    <s v="Cédula de Ciudadanía"/>
    <s v="1"/>
    <s v="26213395"/>
    <s v="10/01/1965"/>
    <d v="2019-08-16T00:00:00"/>
    <n v="54"/>
    <x v="11"/>
    <n v="50"/>
    <x v="0"/>
    <x v="0"/>
    <s v="5"/>
    <x v="5"/>
    <s v="6"/>
    <x v="0"/>
    <s v="1"/>
    <m/>
    <s v="No"/>
    <s v="1"/>
    <x v="1"/>
    <x v="0"/>
    <x v="0"/>
    <s v="No sabe - No Responde"/>
    <s v="4"/>
    <x v="0"/>
  </r>
  <r>
    <n v="1226"/>
    <n v="2015"/>
    <s v="4G9EY"/>
    <s v="1"/>
    <s v="JULIANA"/>
    <m/>
    <s v="ALTAMAR"/>
    <s v="PATIÑO"/>
    <n v="4"/>
    <s v="Registro civil/NUIP"/>
    <s v="1"/>
    <s v="1028404794"/>
    <s v="02/12/2012"/>
    <d v="2019-08-16T00:00:00"/>
    <n v="6"/>
    <x v="12"/>
    <n v="2"/>
    <x v="1"/>
    <x v="0"/>
    <s v="4"/>
    <x v="6"/>
    <s v="6"/>
    <x v="0"/>
    <s v="2"/>
    <m/>
    <s v="No"/>
    <s v="9"/>
    <x v="2"/>
    <x v="0"/>
    <x v="0"/>
    <s v="No sabe - No Responde"/>
    <s v="9"/>
    <x v="2"/>
  </r>
  <r>
    <n v="1227"/>
    <n v="2015"/>
    <s v="4G9EY"/>
    <s v="1"/>
    <s v="DANY"/>
    <s v="DANIEL"/>
    <s v="ALTAMAR"/>
    <s v="DIAZ"/>
    <n v="4"/>
    <s v="Registro civil/NUIP"/>
    <s v="1"/>
    <s v="1072663844"/>
    <s v="02/02/2010"/>
    <d v="2019-08-16T00:00:00"/>
    <n v="9"/>
    <x v="12"/>
    <n v="5"/>
    <x v="1"/>
    <x v="1"/>
    <s v="3"/>
    <x v="1"/>
    <s v="6"/>
    <x v="0"/>
    <s v="5"/>
    <m/>
    <s v="No"/>
    <s v="2"/>
    <x v="5"/>
    <x v="0"/>
    <x v="0"/>
    <s v="No sabe - No Responde"/>
    <s v="9"/>
    <x v="2"/>
  </r>
  <r>
    <n v="1228"/>
    <n v="2015"/>
    <s v="4G9EY"/>
    <s v="1"/>
    <s v="ALBEIRO"/>
    <m/>
    <s v="ALTAMAR"/>
    <s v="OSPINO"/>
    <n v="1"/>
    <s v="Cédula de Ciudadanía"/>
    <s v="1"/>
    <s v="73021530"/>
    <s v="04/06/1974"/>
    <d v="2019-08-16T00:00:00"/>
    <n v="45"/>
    <x v="1"/>
    <n v="41"/>
    <x v="0"/>
    <x v="1"/>
    <s v="2"/>
    <x v="3"/>
    <s v="6"/>
    <x v="0"/>
    <s v="16"/>
    <m/>
    <s v="No"/>
    <s v="4"/>
    <x v="4"/>
    <x v="0"/>
    <x v="0"/>
    <s v="Ayudante electricista construcción - 7226"/>
    <s v="1"/>
    <x v="1"/>
  </r>
  <r>
    <n v="1229"/>
    <n v="2015"/>
    <s v="4G9EY"/>
    <s v="1"/>
    <s v="HEIDER"/>
    <m/>
    <s v="ALTAMAR"/>
    <s v="DIAZ"/>
    <n v="1"/>
    <s v="Cédula de Ciudadanía"/>
    <s v="1"/>
    <s v="1072704536"/>
    <s v="07/09/1994"/>
    <d v="2019-08-16T00:00:00"/>
    <n v="24"/>
    <x v="7"/>
    <n v="20"/>
    <x v="3"/>
    <x v="1"/>
    <s v="3"/>
    <x v="1"/>
    <s v="6"/>
    <x v="0"/>
    <s v="16"/>
    <m/>
    <s v="No"/>
    <s v="4"/>
    <x v="4"/>
    <x v="0"/>
    <x v="0"/>
    <s v="Obrero construcción - 9313"/>
    <s v="1"/>
    <x v="1"/>
  </r>
  <r>
    <n v="1230"/>
    <n v="2015"/>
    <s v="4G9EY"/>
    <s v="1"/>
    <s v="ALEJANDRO"/>
    <s v="JOSE"/>
    <s v="ALTAMAR"/>
    <s v="DIAZ"/>
    <n v="1"/>
    <s v="Cédula de Ciudadanía"/>
    <s v="1"/>
    <s v="1072668906"/>
    <s v="18/03/1993"/>
    <d v="2019-08-16T00:00:00"/>
    <n v="26"/>
    <x v="10"/>
    <n v="22"/>
    <x v="3"/>
    <x v="1"/>
    <s v="3"/>
    <x v="1"/>
    <s v="6"/>
    <x v="0"/>
    <s v="16"/>
    <m/>
    <s v="No"/>
    <s v="4"/>
    <x v="4"/>
    <x v="0"/>
    <x v="0"/>
    <s v="Obrero construcción - 9313"/>
    <s v="1"/>
    <x v="1"/>
  </r>
  <r>
    <n v="1231"/>
    <n v="2015"/>
    <s v="4G9EY"/>
    <s v="1"/>
    <s v="CARMEN"/>
    <s v="MARIA"/>
    <s v="DIAZ"/>
    <s v="ORELLANO"/>
    <n v="1"/>
    <s v="Cédula de Ciudadanía"/>
    <s v="1"/>
    <s v="45743968"/>
    <s v="01/04/1976"/>
    <d v="2019-08-16T00:00:00"/>
    <n v="43"/>
    <x v="1"/>
    <n v="39"/>
    <x v="0"/>
    <x v="0"/>
    <s v="1"/>
    <x v="0"/>
    <s v="6"/>
    <x v="0"/>
    <s v="16"/>
    <m/>
    <s v="Si"/>
    <s v="4"/>
    <x v="4"/>
    <x v="0"/>
    <x v="0"/>
    <s v="No sabe - No Responde"/>
    <s v="4"/>
    <x v="0"/>
  </r>
  <r>
    <n v="1232"/>
    <n v="2015"/>
    <s v="4G9EY"/>
    <s v="1"/>
    <s v="OMAR"/>
    <s v="YECID"/>
    <s v="ALTAMAR"/>
    <s v="DIAZ"/>
    <n v="1"/>
    <s v="Cédula de Ciudadanía"/>
    <s v="1"/>
    <s v="1072708262"/>
    <s v="17/12/1995"/>
    <d v="2019-08-16T00:00:00"/>
    <n v="23"/>
    <x v="7"/>
    <n v="19"/>
    <x v="3"/>
    <x v="1"/>
    <s v="3"/>
    <x v="1"/>
    <s v="6"/>
    <x v="0"/>
    <s v="16"/>
    <m/>
    <s v="No"/>
    <s v="4"/>
    <x v="4"/>
    <x v="0"/>
    <x v="0"/>
    <s v="Obrero construcción - 9313"/>
    <s v="1"/>
    <x v="1"/>
  </r>
  <r>
    <n v="1233"/>
    <n v="2015"/>
    <s v="4W2HA"/>
    <s v="1"/>
    <s v="JOHENY"/>
    <s v="DEL CARMEN"/>
    <s v="AVILA"/>
    <s v="JINETE"/>
    <n v="4"/>
    <s v="Registro civil/NUIP"/>
    <s v="1"/>
    <s v="1192772934"/>
    <s v="01/03/1998"/>
    <d v="2019-08-16T00:00:00"/>
    <n v="21"/>
    <x v="7"/>
    <n v="17"/>
    <x v="4"/>
    <x v="0"/>
    <s v="3"/>
    <x v="1"/>
    <s v="6"/>
    <x v="0"/>
    <s v="00"/>
    <m/>
    <s v="Si"/>
    <s v="4"/>
    <x v="4"/>
    <x v="0"/>
    <x v="0"/>
    <s v="No sabe - No Responde"/>
    <s v="3"/>
    <x v="3"/>
  </r>
  <r>
    <n v="1234"/>
    <n v="2015"/>
    <s v="44V28"/>
    <s v="2"/>
    <s v="DANIEL"/>
    <s v="STIVEN"/>
    <s v="OSPINA"/>
    <s v="VASQUES"/>
    <n v="4"/>
    <s v="Registro civil/NUIP"/>
    <s v="1"/>
    <s v="1072664134"/>
    <s v="18/02/2010"/>
    <d v="2019-08-16T00:00:00"/>
    <n v="9"/>
    <x v="12"/>
    <n v="5"/>
    <x v="1"/>
    <x v="1"/>
    <s v="3"/>
    <x v="1"/>
    <s v="6"/>
    <x v="0"/>
    <s v="5"/>
    <s v="2"/>
    <s v="No"/>
    <s v="9"/>
    <x v="2"/>
    <x v="0"/>
    <x v="0"/>
    <s v="No sabe - No Responde"/>
    <s v="9"/>
    <x v="2"/>
  </r>
  <r>
    <n v="1235"/>
    <n v="2015"/>
    <s v="44V28"/>
    <s v="1"/>
    <s v="YOLANDA"/>
    <m/>
    <s v="VASQUEZ"/>
    <s v="NIÑO"/>
    <n v="1"/>
    <s v="Cédula de Ciudadanía"/>
    <s v="1"/>
    <s v="63560264"/>
    <s v="03/11/1984"/>
    <d v="2019-08-16T00:00:00"/>
    <n v="34"/>
    <x v="3"/>
    <n v="30"/>
    <x v="0"/>
    <x v="0"/>
    <s v="1"/>
    <x v="0"/>
    <s v="6"/>
    <x v="0"/>
    <s v="10"/>
    <m/>
    <s v="Si"/>
    <s v="1"/>
    <x v="1"/>
    <x v="0"/>
    <x v="0"/>
    <s v="Floricultor - 6113"/>
    <s v="1"/>
    <x v="1"/>
  </r>
  <r>
    <n v="1236"/>
    <n v="2015"/>
    <s v="44V28"/>
    <s v="2"/>
    <s v="DIANA"/>
    <s v="CAROLINA"/>
    <s v="SIERRA"/>
    <s v="VASQUES"/>
    <n v="3"/>
    <s v="Tarjeta de Identidad"/>
    <s v="1"/>
    <s v="1072643498"/>
    <s v="10/05/2005"/>
    <d v="2019-08-16T00:00:00"/>
    <n v="14"/>
    <x v="6"/>
    <n v="10"/>
    <x v="5"/>
    <x v="0"/>
    <s v="3"/>
    <x v="1"/>
    <s v="6"/>
    <x v="0"/>
    <s v="10"/>
    <s v="2"/>
    <s v="No"/>
    <s v="9"/>
    <x v="2"/>
    <x v="0"/>
    <x v="0"/>
    <s v="No sabe - No Responde"/>
    <s v="7"/>
    <x v="5"/>
  </r>
  <r>
    <n v="1237"/>
    <n v="2015"/>
    <s v="44V28"/>
    <s v="2"/>
    <s v="DERLY"/>
    <s v="PAOLA"/>
    <s v="VASQUES"/>
    <s v="NIÑO"/>
    <n v="3"/>
    <s v="Tarjeta de Identidad"/>
    <s v="1"/>
    <s v="1070008009"/>
    <s v="14/04/2007"/>
    <d v="2019-08-16T00:00:00"/>
    <n v="12"/>
    <x v="6"/>
    <n v="8"/>
    <x v="5"/>
    <x v="0"/>
    <s v="3"/>
    <x v="1"/>
    <s v="6"/>
    <x v="0"/>
    <s v="8"/>
    <s v="2"/>
    <s v="No"/>
    <s v="9"/>
    <x v="2"/>
    <x v="0"/>
    <x v="0"/>
    <s v="No sabe - No Responde"/>
    <s v="9"/>
    <x v="2"/>
  </r>
  <r>
    <n v="1238"/>
    <n v="2015"/>
    <s v="45AOK"/>
    <s v="1"/>
    <s v="YOINER"/>
    <s v="ALBERTO"/>
    <s v="JEREZ"/>
    <s v="DIAZ"/>
    <n v="3"/>
    <s v="Tarjeta de Identidad"/>
    <s v="1"/>
    <s v="1004283522"/>
    <s v="14/03/2001"/>
    <d v="2019-08-16T00:00:00"/>
    <n v="18"/>
    <x v="5"/>
    <n v="14"/>
    <x v="4"/>
    <x v="1"/>
    <s v="3"/>
    <x v="1"/>
    <s v="5"/>
    <x v="1"/>
    <s v="2"/>
    <m/>
    <s v="No"/>
    <s v="4"/>
    <x v="4"/>
    <x v="0"/>
    <x v="0"/>
    <s v="No sabe - No Responde"/>
    <s v="3"/>
    <x v="3"/>
  </r>
  <r>
    <n v="1239"/>
    <n v="2015"/>
    <s v="45AOK"/>
    <s v="1"/>
    <s v="UBERNETH"/>
    <m/>
    <s v="JEREZ"/>
    <s v="LOPEZ"/>
    <n v="1"/>
    <s v="Cédula de Ciudadanía"/>
    <s v="1"/>
    <s v="12598882"/>
    <s v="26/04/1971"/>
    <d v="2019-08-16T00:00:00"/>
    <n v="48"/>
    <x v="13"/>
    <n v="44"/>
    <x v="0"/>
    <x v="1"/>
    <s v="1"/>
    <x v="0"/>
    <s v="5"/>
    <x v="1"/>
    <s v="2"/>
    <m/>
    <s v="No"/>
    <s v="3"/>
    <x v="0"/>
    <x v="0"/>
    <x v="0"/>
    <s v="Técnico ingeniería civil construcción - 3112"/>
    <s v="1"/>
    <x v="1"/>
  </r>
  <r>
    <n v="1240"/>
    <n v="2015"/>
    <s v="45AOK"/>
    <s v="1"/>
    <s v="IRLENES"/>
    <s v="DEL CARMEN"/>
    <s v="DIAZ"/>
    <s v="LORA"/>
    <n v="1"/>
    <s v="Cédula de Ciudadanía"/>
    <s v="1"/>
    <s v="39099054"/>
    <s v="06/04/1976"/>
    <d v="2019-08-16T00:00:00"/>
    <n v="43"/>
    <x v="1"/>
    <n v="39"/>
    <x v="0"/>
    <x v="0"/>
    <s v="2"/>
    <x v="3"/>
    <s v="5"/>
    <x v="1"/>
    <s v="2"/>
    <m/>
    <s v="Si"/>
    <s v="3"/>
    <x v="0"/>
    <x v="0"/>
    <x v="0"/>
    <s v="Doméstica - 9210"/>
    <s v="1"/>
    <x v="1"/>
  </r>
  <r>
    <n v="1241"/>
    <n v="2015"/>
    <s v="45AOK"/>
    <s v="1"/>
    <s v="DAYAN"/>
    <s v="JOSE"/>
    <s v="JEREZ"/>
    <s v="DIAZ"/>
    <m/>
    <s v="No sabe"/>
    <s v="1"/>
    <s v="1072709519"/>
    <s v="30/03/1996"/>
    <d v="2019-08-16T00:00:00"/>
    <n v="23"/>
    <x v="7"/>
    <n v="19"/>
    <x v="3"/>
    <x v="1"/>
    <s v="3"/>
    <x v="1"/>
    <s v="5"/>
    <x v="1"/>
    <s v="2"/>
    <m/>
    <s v="No"/>
    <s v="5"/>
    <x v="3"/>
    <x v="0"/>
    <x v="0"/>
    <s v="Empleado suministros - 4131"/>
    <s v="1"/>
    <x v="1"/>
  </r>
  <r>
    <n v="1242"/>
    <n v="2015"/>
    <s v="45AOK"/>
    <s v="1"/>
    <s v="EVA"/>
    <s v="SANDRITH"/>
    <s v="JEREZ"/>
    <s v="DIAZ"/>
    <n v="1"/>
    <s v="Cédula de Ciudadanía"/>
    <s v="1"/>
    <s v="1072704182"/>
    <s v="19/07/1994"/>
    <d v="2019-08-16T00:00:00"/>
    <n v="25"/>
    <x v="7"/>
    <n v="20"/>
    <x v="3"/>
    <x v="0"/>
    <s v="3"/>
    <x v="1"/>
    <s v="5"/>
    <x v="1"/>
    <s v="2"/>
    <m/>
    <s v="Si"/>
    <s v="5"/>
    <x v="3"/>
    <x v="0"/>
    <x v="0"/>
    <s v="Empleado servicio al cliente - 4222"/>
    <s v="1"/>
    <x v="1"/>
  </r>
  <r>
    <n v="1243"/>
    <n v="2015"/>
    <s v="48LQS"/>
    <s v="1"/>
    <s v="CIELO"/>
    <s v="YURANY"/>
    <s v="JIMENEZ"/>
    <s v="PEÑA"/>
    <n v="1"/>
    <s v="Cédula de Ciudadanía"/>
    <s v="2"/>
    <s v="1072662285"/>
    <s v="16/11/1992"/>
    <d v="2019-08-16T00:00:00"/>
    <n v="26"/>
    <x v="10"/>
    <n v="22"/>
    <x v="3"/>
    <x v="0"/>
    <s v="3"/>
    <x v="1"/>
    <s v="6"/>
    <x v="0"/>
    <s v="10"/>
    <m/>
    <s v="Si"/>
    <s v="6"/>
    <x v="6"/>
    <x v="1"/>
    <x v="3"/>
    <s v="Auxiliar enfermería - 5132"/>
    <s v="1"/>
    <x v="1"/>
  </r>
  <r>
    <n v="1244"/>
    <n v="2015"/>
    <s v="48LQS"/>
    <s v="1"/>
    <s v="YEIFER"/>
    <s v="ALEXIS"/>
    <s v="SANDOVAL"/>
    <s v="JIMENEZ"/>
    <n v="4"/>
    <s v="Registro civil/NUIP"/>
    <s v="2"/>
    <s v="1072703324"/>
    <s v="21/07/2012"/>
    <d v="2019-08-16T00:00:00"/>
    <n v="7"/>
    <x v="12"/>
    <n v="2"/>
    <x v="1"/>
    <x v="1"/>
    <s v="4"/>
    <x v="6"/>
    <s v="6"/>
    <x v="0"/>
    <s v="2"/>
    <m/>
    <s v="No"/>
    <s v="9"/>
    <x v="2"/>
    <x v="0"/>
    <x v="0"/>
    <s v="No sabe - No Responde"/>
    <s v="9"/>
    <x v="2"/>
  </r>
  <r>
    <n v="1245"/>
    <n v="2015"/>
    <s v="48LQS"/>
    <s v="2"/>
    <s v="RAONAL"/>
    <s v="WILSON"/>
    <s v="JIMENEZ"/>
    <s v="PEÑA"/>
    <n v="1"/>
    <s v="Cédula de Ciudadanía"/>
    <s v="1"/>
    <s v="1072639432"/>
    <s v="25/10/1983"/>
    <d v="2019-08-16T00:00:00"/>
    <n v="35"/>
    <x v="3"/>
    <n v="31"/>
    <x v="0"/>
    <x v="1"/>
    <s v="3"/>
    <x v="1"/>
    <s v="6"/>
    <x v="0"/>
    <s v="10"/>
    <s v="1"/>
    <s v="No"/>
    <s v="9"/>
    <x v="2"/>
    <x v="0"/>
    <x v="0"/>
    <s v="No sabe - No Responde"/>
    <s v="1"/>
    <x v="1"/>
  </r>
  <r>
    <n v="1246"/>
    <n v="2015"/>
    <s v="5D1SF"/>
    <s v="1"/>
    <s v="JESICA"/>
    <s v="TATIANA"/>
    <s v="BERNAL"/>
    <s v="TORRES"/>
    <n v="3"/>
    <s v="Tarjeta de Identidad"/>
    <s v="1"/>
    <s v="1071579169"/>
    <s v="04/03/2007"/>
    <d v="2019-08-16T00:00:00"/>
    <n v="12"/>
    <x v="6"/>
    <n v="8"/>
    <x v="5"/>
    <x v="0"/>
    <s v="3"/>
    <x v="1"/>
    <s v="6"/>
    <x v="0"/>
    <s v="8"/>
    <m/>
    <s v="No"/>
    <s v="3"/>
    <x v="0"/>
    <x v="0"/>
    <x v="0"/>
    <s v="No sabe - No Responde"/>
    <s v="9"/>
    <x v="2"/>
  </r>
  <r>
    <n v="1247"/>
    <n v="2015"/>
    <s v="5D1SF"/>
    <s v="1"/>
    <s v="NOHORA"/>
    <s v="ASTRID"/>
    <s v="TORRES"/>
    <s v="MARROQUIN"/>
    <n v="1"/>
    <s v="Cédula de Ciudadanía"/>
    <s v="1"/>
    <s v="20701135"/>
    <s v="27/07/1978"/>
    <d v="2019-08-16T00:00:00"/>
    <n v="41"/>
    <x v="1"/>
    <n v="37"/>
    <x v="0"/>
    <x v="0"/>
    <s v="1"/>
    <x v="0"/>
    <s v="6"/>
    <x v="0"/>
    <s v="8"/>
    <m/>
    <s v="Si"/>
    <s v="3"/>
    <x v="0"/>
    <x v="0"/>
    <x v="0"/>
    <s v="Empleada servicio doméstico - 9210"/>
    <s v="1"/>
    <x v="1"/>
  </r>
  <r>
    <n v="1248"/>
    <n v="2015"/>
    <s v="5D1SF"/>
    <s v="1"/>
    <s v="DUVAN"/>
    <s v="ESTEVEN"/>
    <s v="BERNAL"/>
    <s v="TORRES"/>
    <n v="3"/>
    <s v="Tarjeta de Identidad"/>
    <s v="1"/>
    <s v="1003616945"/>
    <s v="23/12/2002"/>
    <d v="2019-08-16T00:00:00"/>
    <n v="16"/>
    <x v="5"/>
    <n v="12"/>
    <x v="4"/>
    <x v="1"/>
    <s v="3"/>
    <x v="1"/>
    <s v="6"/>
    <x v="0"/>
    <s v="8"/>
    <m/>
    <s v="No"/>
    <s v="3"/>
    <x v="0"/>
    <x v="0"/>
    <x v="0"/>
    <s v="No sabe - No Responde"/>
    <s v="3"/>
    <x v="3"/>
  </r>
  <r>
    <n v="1249"/>
    <n v="2015"/>
    <s v="5D1SF"/>
    <s v="1"/>
    <s v="JUAN"/>
    <s v="ALEJANDRO"/>
    <s v="BERNAL"/>
    <s v="TORRES"/>
    <n v="3"/>
    <s v="Tarjeta de Identidad"/>
    <s v="1"/>
    <s v="98122702120"/>
    <s v="27/12/1998"/>
    <d v="2019-08-16T00:00:00"/>
    <n v="20"/>
    <x v="5"/>
    <n v="16"/>
    <x v="4"/>
    <x v="1"/>
    <s v="3"/>
    <x v="1"/>
    <s v="6"/>
    <x v="0"/>
    <s v="8"/>
    <m/>
    <s v="No"/>
    <s v="4"/>
    <x v="4"/>
    <x v="0"/>
    <x v="0"/>
    <s v="No sabe - No Responde"/>
    <s v="3"/>
    <x v="3"/>
  </r>
  <r>
    <n v="1250"/>
    <n v="2015"/>
    <s v="53OZ3"/>
    <s v="1"/>
    <s v="LAURA"/>
    <s v="STEFANNY"/>
    <s v="CASTRO"/>
    <s v="RODRIGUEZ"/>
    <n v="4"/>
    <s v="Registro civil/NUIP"/>
    <s v="1"/>
    <s v="1075873499"/>
    <s v="15/03/2010"/>
    <d v="2019-08-16T00:00:00"/>
    <n v="9"/>
    <x v="12"/>
    <n v="5"/>
    <x v="1"/>
    <x v="0"/>
    <s v="4"/>
    <x v="6"/>
    <s v="6"/>
    <x v="0"/>
    <s v="4"/>
    <m/>
    <s v="No"/>
    <s v="1"/>
    <x v="1"/>
    <x v="0"/>
    <x v="0"/>
    <s v="No sabe - No Responde"/>
    <s v="9"/>
    <x v="2"/>
  </r>
  <r>
    <n v="1251"/>
    <n v="2015"/>
    <s v="53OZ3"/>
    <s v="1"/>
    <s v="NICOL"/>
    <s v="MARIANA"/>
    <s v="BELTRAN"/>
    <s v="CASTRO"/>
    <n v="4"/>
    <s v="Registro civil/NUIP"/>
    <s v="1"/>
    <s v="1076247921"/>
    <s v="09/11/2012"/>
    <d v="2019-08-16T00:00:00"/>
    <n v="6"/>
    <x v="12"/>
    <n v="2"/>
    <x v="1"/>
    <x v="0"/>
    <s v="4"/>
    <x v="6"/>
    <s v="6"/>
    <x v="0"/>
    <s v="2"/>
    <m/>
    <s v="No"/>
    <s v="9"/>
    <x v="2"/>
    <x v="0"/>
    <x v="0"/>
    <s v="No sabe - No Responde"/>
    <s v="9"/>
    <x v="2"/>
  </r>
  <r>
    <n v="1252"/>
    <n v="2015"/>
    <s v="53OZ3"/>
    <s v="1"/>
    <s v="AURORA"/>
    <m/>
    <s v="RODRIGUEZ"/>
    <s v="CORTES"/>
    <n v="1"/>
    <s v="Cédula de Ciudadanía"/>
    <s v="1"/>
    <s v="51915451"/>
    <s v="06/05/1965"/>
    <d v="2019-08-16T00:00:00"/>
    <n v="54"/>
    <x v="11"/>
    <n v="50"/>
    <x v="0"/>
    <x v="0"/>
    <s v="1"/>
    <x v="0"/>
    <s v="6"/>
    <x v="0"/>
    <s v="2"/>
    <m/>
    <s v="No"/>
    <s v="1"/>
    <x v="1"/>
    <x v="0"/>
    <x v="0"/>
    <s v="No sabe - No Responde"/>
    <s v="4"/>
    <x v="0"/>
  </r>
  <r>
    <n v="1253"/>
    <n v="2015"/>
    <s v="53OZ3"/>
    <s v="1"/>
    <s v="JEIMER"/>
    <s v="ALEJANDRO"/>
    <s v="CASTRO"/>
    <s v="RODRIGUEZ"/>
    <n v="3"/>
    <s v="Tarjeta de Identidad"/>
    <s v="1"/>
    <s v="97081713620"/>
    <s v="17/08/1998"/>
    <d v="2019-08-16T00:00:00"/>
    <n v="20"/>
    <x v="5"/>
    <n v="16"/>
    <x v="4"/>
    <x v="1"/>
    <s v="3"/>
    <x v="1"/>
    <s v="6"/>
    <x v="0"/>
    <s v="4"/>
    <m/>
    <s v="No"/>
    <s v="1"/>
    <x v="1"/>
    <x v="0"/>
    <x v="0"/>
    <s v="No sabe - No Responde"/>
    <s v="3"/>
    <x v="3"/>
  </r>
  <r>
    <n v="1254"/>
    <n v="2015"/>
    <s v="53OZ3"/>
    <s v="1"/>
    <s v="ADRIANA"/>
    <s v="MARCELA"/>
    <s v="CASTRO"/>
    <s v="RODRIGUEZ"/>
    <n v="1"/>
    <s v="Cédula de Ciudadanía"/>
    <s v="1"/>
    <s v="1077083965"/>
    <s v="09/04/1989"/>
    <d v="2019-08-16T00:00:00"/>
    <n v="30"/>
    <x v="10"/>
    <n v="26"/>
    <x v="3"/>
    <x v="0"/>
    <s v="3"/>
    <x v="1"/>
    <s v="6"/>
    <x v="0"/>
    <s v="4"/>
    <m/>
    <s v="Si"/>
    <s v="1"/>
    <x v="1"/>
    <x v="0"/>
    <x v="0"/>
    <s v="No sabe - No Responde"/>
    <s v="4"/>
    <x v="0"/>
  </r>
  <r>
    <n v="1255"/>
    <n v="2015"/>
    <s v="53OZ3"/>
    <s v="1"/>
    <s v="SERGIO"/>
    <s v="DUVAN"/>
    <s v="CASTRO"/>
    <s v="RODRIGUEZ"/>
    <n v="1"/>
    <s v="Cédula de Ciudadanía"/>
    <s v="1"/>
    <s v="1072710829"/>
    <s v="14/06/1996"/>
    <d v="2019-08-16T00:00:00"/>
    <n v="23"/>
    <x v="7"/>
    <n v="19"/>
    <x v="3"/>
    <x v="1"/>
    <s v="3"/>
    <x v="1"/>
    <s v="6"/>
    <x v="0"/>
    <s v="4"/>
    <m/>
    <s v="No"/>
    <s v="1"/>
    <x v="1"/>
    <x v="0"/>
    <x v="0"/>
    <s v="No sabe - No Responde"/>
    <s v="3"/>
    <x v="3"/>
  </r>
  <r>
    <n v="1256"/>
    <n v="2015"/>
    <s v="53OZ3"/>
    <s v="1"/>
    <s v="EDGAR"/>
    <s v="ANDRES"/>
    <s v="CASTRO"/>
    <s v="RODRIGUEZ"/>
    <n v="1"/>
    <s v="Cédula de Ciudadanía"/>
    <s v="1"/>
    <s v="1077085122"/>
    <s v="03/03/1991"/>
    <d v="2019-08-16T00:00:00"/>
    <n v="28"/>
    <x v="10"/>
    <n v="24"/>
    <x v="3"/>
    <x v="1"/>
    <s v="3"/>
    <x v="1"/>
    <s v="6"/>
    <x v="0"/>
    <s v="4"/>
    <m/>
    <s v="No"/>
    <s v="1"/>
    <x v="1"/>
    <x v="0"/>
    <x v="0"/>
    <s v="No sabe - No Responde"/>
    <s v="4"/>
    <x v="0"/>
  </r>
  <r>
    <n v="1257"/>
    <n v="2015"/>
    <s v="53OZ3"/>
    <s v="1"/>
    <s v="FABIAN"/>
    <s v="CAMILO"/>
    <s v="CASTRO"/>
    <s v="RODRIGUEZ"/>
    <n v="3"/>
    <s v="Tarjeta de Identidad"/>
    <s v="1"/>
    <s v="1006658424"/>
    <s v="26/04/1999"/>
    <d v="2019-08-16T00:00:00"/>
    <n v="20"/>
    <x v="5"/>
    <n v="16"/>
    <x v="4"/>
    <x v="1"/>
    <s v="3"/>
    <x v="1"/>
    <s v="6"/>
    <x v="0"/>
    <s v="4"/>
    <m/>
    <s v="No"/>
    <s v="1"/>
    <x v="1"/>
    <x v="0"/>
    <x v="0"/>
    <s v="No sabe - No Responde"/>
    <s v="3"/>
    <x v="3"/>
  </r>
  <r>
    <n v="1258"/>
    <n v="2015"/>
    <s v="57EML"/>
    <s v="1"/>
    <s v="CARMEN"/>
    <s v="CECILIA"/>
    <s v="PAJARO"/>
    <s v="PEREZ"/>
    <n v="1"/>
    <s v="Cédula de Ciudadanía"/>
    <s v="1"/>
    <s v="26138404"/>
    <s v="08/04/1962"/>
    <d v="2019-08-16T00:00:00"/>
    <n v="57"/>
    <x v="14"/>
    <n v="53"/>
    <x v="0"/>
    <x v="0"/>
    <s v="1"/>
    <x v="0"/>
    <s v="3"/>
    <x v="3"/>
    <s v="2"/>
    <m/>
    <s v="No"/>
    <s v="9"/>
    <x v="2"/>
    <x v="0"/>
    <x v="0"/>
    <s v="Empleada servicio doméstico - 9210"/>
    <s v="1"/>
    <x v="1"/>
  </r>
  <r>
    <n v="1259"/>
    <n v="2015"/>
    <s v="59JHU"/>
    <s v="1"/>
    <s v="JOSE"/>
    <s v="LEONEL"/>
    <s v="MUÑOZ"/>
    <s v="PADILLA"/>
    <n v="3"/>
    <s v="Tarjeta de Identidad"/>
    <s v="1"/>
    <s v="1072653439"/>
    <s v="02/08/2007"/>
    <d v="2019-08-16T00:00:00"/>
    <n v="12"/>
    <x v="6"/>
    <n v="7"/>
    <x v="5"/>
    <x v="1"/>
    <s v="3"/>
    <x v="1"/>
    <s v="5"/>
    <x v="1"/>
    <s v="7"/>
    <m/>
    <s v="No"/>
    <s v="3"/>
    <x v="0"/>
    <x v="0"/>
    <x v="0"/>
    <s v="No sabe - No Responde"/>
    <s v="9"/>
    <x v="2"/>
  </r>
  <r>
    <n v="1260"/>
    <n v="2015"/>
    <s v="59JHU"/>
    <s v="1"/>
    <s v="MELEDI"/>
    <m/>
    <s v="PADILLA"/>
    <s v="RAMIREZ"/>
    <n v="1"/>
    <s v="Cédula de Ciudadanía"/>
    <s v="1"/>
    <s v="57424613"/>
    <s v="07/05/1976"/>
    <d v="2019-08-16T00:00:00"/>
    <n v="43"/>
    <x v="1"/>
    <n v="39"/>
    <x v="0"/>
    <x v="0"/>
    <s v="1"/>
    <x v="0"/>
    <s v="5"/>
    <x v="1"/>
    <s v="10"/>
    <m/>
    <s v="Si"/>
    <s v="4"/>
    <x v="4"/>
    <x v="0"/>
    <x v="0"/>
    <s v="Limpiador hogares - 9210"/>
    <s v="1"/>
    <x v="1"/>
  </r>
  <r>
    <n v="1261"/>
    <n v="2015"/>
    <s v="59JHU"/>
    <s v="1"/>
    <s v="GINNA"/>
    <s v="MARCELA"/>
    <s v="PADILLA"/>
    <s v="RAMIREZ"/>
    <n v="3"/>
    <s v="Tarjeta de Identidad"/>
    <s v="1"/>
    <s v="1084726308"/>
    <s v="08/08/1997"/>
    <d v="2019-08-16T00:00:00"/>
    <n v="22"/>
    <x v="7"/>
    <n v="17"/>
    <x v="4"/>
    <x v="0"/>
    <s v="3"/>
    <x v="1"/>
    <s v="5"/>
    <x v="1"/>
    <s v="10"/>
    <m/>
    <s v="Si"/>
    <s v="5"/>
    <x v="3"/>
    <x v="0"/>
    <x v="0"/>
    <s v="No sabe - No Responde"/>
    <s v="3"/>
    <x v="3"/>
  </r>
  <r>
    <n v="1262"/>
    <n v="2015"/>
    <s v="59JHU"/>
    <s v="1"/>
    <s v="NAIWIS"/>
    <s v="MARINA"/>
    <s v="PADILLA"/>
    <s v="RAMIREZ"/>
    <n v="3"/>
    <s v="Tarjeta de Identidad"/>
    <s v="1"/>
    <s v="1084726912"/>
    <s v="11/05/2002"/>
    <d v="2019-08-16T00:00:00"/>
    <n v="17"/>
    <x v="5"/>
    <n v="13"/>
    <x v="4"/>
    <x v="0"/>
    <s v="3"/>
    <x v="1"/>
    <s v="5"/>
    <x v="1"/>
    <s v="10"/>
    <m/>
    <s v="No"/>
    <s v="4"/>
    <x v="4"/>
    <x v="0"/>
    <x v="0"/>
    <s v="No sabe - No Responde"/>
    <s v="3"/>
    <x v="3"/>
  </r>
  <r>
    <n v="1263"/>
    <n v="2015"/>
    <s v="6F34N"/>
    <s v="1"/>
    <s v="LUIS"/>
    <s v="ENRIQUE"/>
    <s v="TORRES"/>
    <s v="SEMA"/>
    <n v="1"/>
    <s v="Cédula de Ciudadanía"/>
    <s v="1"/>
    <s v="73022283"/>
    <s v="12/07/1974"/>
    <d v="2019-08-16T00:00:00"/>
    <n v="45"/>
    <x v="1"/>
    <n v="40"/>
    <x v="0"/>
    <x v="1"/>
    <s v="1"/>
    <x v="0"/>
    <s v="6"/>
    <x v="0"/>
    <s v="2"/>
    <m/>
    <s v="No"/>
    <s v="2"/>
    <x v="5"/>
    <x v="1"/>
    <x v="3"/>
    <s v="Oficial carpintería - 7213"/>
    <s v="1"/>
    <x v="1"/>
  </r>
  <r>
    <n v="1264"/>
    <n v="2015"/>
    <s v="6F34N"/>
    <s v="1"/>
    <s v="DUVAN"/>
    <s v="ALBERTO"/>
    <s v="TORRES"/>
    <s v="GOMEZ"/>
    <n v="1"/>
    <s v="Cédula de Ciudadanía"/>
    <s v="1"/>
    <s v="96121225929"/>
    <s v="12/12/1996"/>
    <d v="2019-08-16T00:00:00"/>
    <n v="22"/>
    <x v="7"/>
    <n v="18"/>
    <x v="3"/>
    <x v="1"/>
    <s v="3"/>
    <x v="1"/>
    <s v="6"/>
    <x v="0"/>
    <s v="2"/>
    <m/>
    <s v="No"/>
    <s v="3"/>
    <x v="0"/>
    <x v="0"/>
    <x v="0"/>
    <s v="Carpintero mantenimiento - 7213"/>
    <s v="1"/>
    <x v="1"/>
  </r>
  <r>
    <n v="1265"/>
    <n v="2015"/>
    <s v="6F34N"/>
    <s v="1"/>
    <s v="YANEDIS"/>
    <s v="KATERINE"/>
    <s v="TORRES"/>
    <s v="GOMEZ"/>
    <n v="4"/>
    <s v="Registro civil/NUIP"/>
    <s v="1"/>
    <s v="730222833"/>
    <s v="12/07/2001"/>
    <d v="2019-08-16T00:00:00"/>
    <n v="18"/>
    <x v="5"/>
    <n v="13"/>
    <x v="4"/>
    <x v="0"/>
    <s v="3"/>
    <x v="1"/>
    <s v="6"/>
    <x v="0"/>
    <s v="2"/>
    <m/>
    <s v="No"/>
    <s v="4"/>
    <x v="4"/>
    <x v="0"/>
    <x v="0"/>
    <s v="No sabe - No Responde"/>
    <s v="4"/>
    <x v="0"/>
  </r>
  <r>
    <n v="1266"/>
    <n v="2015"/>
    <s v="6F34N"/>
    <s v="1"/>
    <s v="KELLY"/>
    <s v="SANDRID"/>
    <s v="GOMEZ"/>
    <s v="TORRES"/>
    <n v="1"/>
    <s v="Cédula de Ciudadanía"/>
    <s v="2"/>
    <s v="95011526218"/>
    <s v="12/07/1995"/>
    <d v="2019-08-16T00:00:00"/>
    <n v="24"/>
    <x v="7"/>
    <n v="19"/>
    <x v="3"/>
    <x v="0"/>
    <s v="3"/>
    <x v="1"/>
    <s v="6"/>
    <x v="0"/>
    <s v="2"/>
    <m/>
    <s v="Si"/>
    <s v="4"/>
    <x v="4"/>
    <x v="0"/>
    <x v="0"/>
    <s v="No sabe - No Responde"/>
    <s v="2"/>
    <x v="4"/>
  </r>
  <r>
    <n v="1267"/>
    <n v="2015"/>
    <s v="6G270"/>
    <s v="1"/>
    <s v="GLADYS"/>
    <s v="ELENA"/>
    <s v="NAVALES"/>
    <s v="ROJAS"/>
    <n v="1"/>
    <s v="Cédula de Ciudadanía"/>
    <s v="1"/>
    <s v="1040364108"/>
    <s v="24/11/1990"/>
    <d v="2019-08-16T00:00:00"/>
    <n v="28"/>
    <x v="10"/>
    <n v="24"/>
    <x v="3"/>
    <x v="0"/>
    <s v="1"/>
    <x v="0"/>
    <s v="6"/>
    <x v="0"/>
    <s v="00"/>
    <m/>
    <s v="Si"/>
    <s v="3"/>
    <x v="0"/>
    <x v="0"/>
    <x v="0"/>
    <s v="No sabe - No Responde"/>
    <s v="4"/>
    <x v="0"/>
  </r>
  <r>
    <n v="1268"/>
    <n v="2015"/>
    <s v="6G270"/>
    <s v="1"/>
    <s v="MILDREY"/>
    <m/>
    <s v="GARCES"/>
    <s v="NAVALES"/>
    <n v="4"/>
    <s v="Registro civil/NUIP"/>
    <s v="1"/>
    <s v="1045516917"/>
    <s v="03/07/2012"/>
    <d v="2019-08-16T00:00:00"/>
    <n v="7"/>
    <x v="12"/>
    <n v="3"/>
    <x v="1"/>
    <x v="0"/>
    <s v="3"/>
    <x v="1"/>
    <s v="6"/>
    <x v="0"/>
    <s v="00"/>
    <m/>
    <s v="No"/>
    <s v="1"/>
    <x v="1"/>
    <x v="0"/>
    <x v="0"/>
    <s v="No sabe - No Responde"/>
    <s v="9"/>
    <x v="2"/>
  </r>
  <r>
    <n v="1269"/>
    <n v="2015"/>
    <s v="6G270"/>
    <s v="1"/>
    <s v="MILTON"/>
    <s v="ANTONIO"/>
    <s v="GARCES"/>
    <s v="NAVALES"/>
    <n v="4"/>
    <s v="Registro civil/NUIP"/>
    <s v="1"/>
    <s v="1045508950"/>
    <s v="23/06/2009"/>
    <d v="2019-08-16T00:00:00"/>
    <n v="10"/>
    <x v="12"/>
    <n v="6"/>
    <x v="5"/>
    <x v="1"/>
    <s v="3"/>
    <x v="1"/>
    <s v="6"/>
    <x v="0"/>
    <s v="00"/>
    <m/>
    <s v="No"/>
    <s v="1"/>
    <x v="1"/>
    <x v="0"/>
    <x v="0"/>
    <s v="No sabe - No Responde"/>
    <s v="9"/>
    <x v="2"/>
  </r>
  <r>
    <n v="1270"/>
    <n v="2015"/>
    <s v="6QR89"/>
    <s v="1"/>
    <s v="CESAR"/>
    <s v="LUIS"/>
    <s v="JULIO"/>
    <s v="TORRES"/>
    <n v="3"/>
    <s v="Tarjeta de Identidad"/>
    <s v="1"/>
    <s v="1007372574"/>
    <s v="10/03/2002"/>
    <d v="2019-08-16T00:00:00"/>
    <n v="17"/>
    <x v="5"/>
    <n v="13"/>
    <x v="4"/>
    <x v="1"/>
    <s v="3"/>
    <x v="1"/>
    <s v="5"/>
    <x v="1"/>
    <s v="00"/>
    <m/>
    <s v="No"/>
    <s v="3"/>
    <x v="0"/>
    <x v="1"/>
    <x v="5"/>
    <s v="No sabe - No Responde"/>
    <s v="3"/>
    <x v="3"/>
  </r>
  <r>
    <n v="1271"/>
    <n v="2015"/>
    <s v="6QR89"/>
    <s v="1"/>
    <s v="JAROL"/>
    <s v="DAVID"/>
    <s v="TORRES"/>
    <s v="RAMIREZ"/>
    <n v="3"/>
    <s v="Tarjeta de Identidad"/>
    <s v="1"/>
    <s v="1002321793"/>
    <s v="10/03/2001"/>
    <d v="2019-08-16T00:00:00"/>
    <n v="18"/>
    <x v="5"/>
    <n v="14"/>
    <x v="4"/>
    <x v="1"/>
    <s v="11"/>
    <x v="8"/>
    <s v="5"/>
    <x v="1"/>
    <s v="00"/>
    <m/>
    <s v="No"/>
    <s v="3"/>
    <x v="0"/>
    <x v="0"/>
    <x v="0"/>
    <s v="No sabe - No Responde"/>
    <s v="3"/>
    <x v="3"/>
  </r>
  <r>
    <n v="1272"/>
    <n v="2015"/>
    <s v="6QR89"/>
    <s v="1"/>
    <s v="INDIRA"/>
    <s v="PAOLA"/>
    <s v="JULIO"/>
    <s v="TORRES"/>
    <n v="3"/>
    <s v="Tarjeta de Identidad"/>
    <s v="1"/>
    <s v="1007972873"/>
    <s v="20/01/2000"/>
    <d v="2019-08-16T00:00:00"/>
    <n v="19"/>
    <x v="5"/>
    <n v="15"/>
    <x v="4"/>
    <x v="0"/>
    <s v="3"/>
    <x v="1"/>
    <s v="5"/>
    <x v="1"/>
    <s v="00"/>
    <m/>
    <s v="Si"/>
    <s v="4"/>
    <x v="4"/>
    <x v="0"/>
    <x v="0"/>
    <s v="No sabe - No Responde"/>
    <s v="3"/>
    <x v="3"/>
  </r>
  <r>
    <n v="1273"/>
    <n v="2015"/>
    <s v="6QR89"/>
    <s v="1"/>
    <s v="INGRIS"/>
    <m/>
    <s v="TORRES"/>
    <s v="HURTADO"/>
    <n v="1"/>
    <s v="Cédula de Ciudadanía"/>
    <s v="1"/>
    <s v="45368600"/>
    <s v="25/07/1968"/>
    <d v="2019-08-16T00:00:00"/>
    <n v="51"/>
    <x v="11"/>
    <n v="46"/>
    <x v="0"/>
    <x v="0"/>
    <s v="1"/>
    <x v="0"/>
    <s v="5"/>
    <x v="1"/>
    <s v="00"/>
    <m/>
    <s v="Si"/>
    <s v="3"/>
    <x v="0"/>
    <x v="0"/>
    <x v="0"/>
    <s v="No sabe - No Responde"/>
    <s v="4"/>
    <x v="0"/>
  </r>
  <r>
    <n v="1274"/>
    <n v="2015"/>
    <s v="6QR89"/>
    <s v="1"/>
    <s v="CESAR"/>
    <m/>
    <s v="JULIO"/>
    <s v="MORENO"/>
    <n v="1"/>
    <s v="Cédula de Ciudadanía"/>
    <s v="1"/>
    <s v="9153575"/>
    <s v="14/11/1969"/>
    <d v="2019-08-16T00:00:00"/>
    <n v="49"/>
    <x v="13"/>
    <n v="45"/>
    <x v="0"/>
    <x v="1"/>
    <s v="2"/>
    <x v="3"/>
    <s v="5"/>
    <x v="1"/>
    <s v="2"/>
    <m/>
    <s v="No"/>
    <s v="4"/>
    <x v="4"/>
    <x v="0"/>
    <x v="0"/>
    <s v="Ayudante albañilería - 9313"/>
    <s v="2"/>
    <x v="4"/>
  </r>
  <r>
    <n v="1275"/>
    <n v="2015"/>
    <s v="6QR89"/>
    <s v="1"/>
    <s v="OSCAR"/>
    <s v="DAVID"/>
    <s v="JULIO"/>
    <s v="TORRES"/>
    <m/>
    <s v="No sabe"/>
    <s v="1"/>
    <s v="1053122310"/>
    <s v="29/12/2003"/>
    <d v="2019-08-16T00:00:00"/>
    <n v="15"/>
    <x v="6"/>
    <n v="11"/>
    <x v="5"/>
    <x v="1"/>
    <s v="3"/>
    <x v="1"/>
    <s v="5"/>
    <x v="1"/>
    <s v="00"/>
    <m/>
    <s v="No"/>
    <s v="3"/>
    <x v="0"/>
    <x v="0"/>
    <x v="0"/>
    <s v="No sabe - No Responde"/>
    <s v="3"/>
    <x v="3"/>
  </r>
  <r>
    <n v="1276"/>
    <n v="2015"/>
    <s v="6U54U"/>
    <s v="1"/>
    <s v="ESTEBAN"/>
    <s v="MAURICIO"/>
    <s v="MUÑOZ"/>
    <s v="MENA"/>
    <n v="4"/>
    <s v="Registro civil/NUIP"/>
    <s v="1"/>
    <s v="1104703116"/>
    <s v="26/12/2008"/>
    <d v="2019-08-16T00:00:00"/>
    <n v="10"/>
    <x v="12"/>
    <n v="6"/>
    <x v="5"/>
    <x v="1"/>
    <s v="3"/>
    <x v="1"/>
    <s v="6"/>
    <x v="0"/>
    <s v="00"/>
    <m/>
    <s v="No"/>
    <s v="2"/>
    <x v="5"/>
    <x v="0"/>
    <x v="0"/>
    <s v="No sabe - No Responde"/>
    <s v="9"/>
    <x v="2"/>
  </r>
  <r>
    <n v="1277"/>
    <n v="2015"/>
    <s v="6U54U"/>
    <s v="2"/>
    <s v="JOSE"/>
    <s v="MAURICIO"/>
    <s v="MUÑOZ"/>
    <s v="RINCON"/>
    <n v="1"/>
    <s v="Cédula de Ciudadanía"/>
    <s v="1"/>
    <s v="1104701864"/>
    <s v="22/01/1990"/>
    <d v="2019-08-16T00:00:00"/>
    <n v="29"/>
    <x v="10"/>
    <n v="25"/>
    <x v="3"/>
    <x v="1"/>
    <s v="2"/>
    <x v="3"/>
    <s v="6"/>
    <x v="0"/>
    <s v="00"/>
    <s v="2"/>
    <s v="No"/>
    <s v="9"/>
    <x v="2"/>
    <x v="0"/>
    <x v="0"/>
    <s v="No sabe - No Responde"/>
    <s v="1"/>
    <x v="1"/>
  </r>
  <r>
    <n v="1278"/>
    <n v="2015"/>
    <s v="6U54U"/>
    <s v="1"/>
    <s v="JACKELINE"/>
    <m/>
    <s v="MENA"/>
    <s v="LEON"/>
    <n v="1"/>
    <s v="Cédula de Ciudadanía"/>
    <s v="1"/>
    <s v="1104705812"/>
    <s v="31/12/1992"/>
    <d v="2019-08-16T00:00:00"/>
    <n v="26"/>
    <x v="10"/>
    <n v="22"/>
    <x v="3"/>
    <x v="0"/>
    <s v="1"/>
    <x v="0"/>
    <s v="6"/>
    <x v="0"/>
    <s v="00"/>
    <m/>
    <s v="Si"/>
    <s v="3"/>
    <x v="0"/>
    <x v="0"/>
    <x v="0"/>
    <s v="Operario agrícola explotación agrícola - 6111"/>
    <s v="1"/>
    <x v="1"/>
  </r>
  <r>
    <n v="1279"/>
    <n v="2015"/>
    <s v="7IC28"/>
    <s v="2"/>
    <s v="JOSE"/>
    <s v="ERNESTO"/>
    <s v="FUERTES"/>
    <s v="RODRIGUEZ"/>
    <n v="1"/>
    <s v="Cédula de Ciudadanía"/>
    <s v="1"/>
    <s v="1072638992"/>
    <s v="19/01/1986"/>
    <d v="2019-08-16T00:00:00"/>
    <n v="33"/>
    <x v="3"/>
    <n v="29"/>
    <x v="3"/>
    <x v="1"/>
    <s v="3"/>
    <x v="1"/>
    <s v="6"/>
    <x v="0"/>
    <s v="20"/>
    <s v="1"/>
    <s v="No"/>
    <s v="9"/>
    <x v="2"/>
    <x v="0"/>
    <x v="0"/>
    <s v="No sabe - No Responde"/>
    <s v="1"/>
    <x v="1"/>
  </r>
  <r>
    <n v="1280"/>
    <n v="2015"/>
    <s v="7IC28"/>
    <s v="1"/>
    <s v="MAYRA"/>
    <s v="ALEJANDRA"/>
    <s v="FUERTES"/>
    <s v="RODRIGUEZ"/>
    <n v="1"/>
    <s v="Cédula de Ciudadanía"/>
    <s v="1"/>
    <s v="1072702822"/>
    <s v="03/05/1994"/>
    <d v="2019-08-16T00:00:00"/>
    <n v="25"/>
    <x v="7"/>
    <n v="21"/>
    <x v="3"/>
    <x v="0"/>
    <s v="3"/>
    <x v="1"/>
    <s v="6"/>
    <x v="0"/>
    <s v="20"/>
    <m/>
    <s v="Si"/>
    <s v="6"/>
    <x v="6"/>
    <x v="0"/>
    <x v="0"/>
    <s v="No sabe - No Responde"/>
    <s v="4"/>
    <x v="0"/>
  </r>
  <r>
    <n v="1281"/>
    <n v="2015"/>
    <s v="7IC28"/>
    <s v="1"/>
    <s v="JOSE"/>
    <s v="ERNESTO"/>
    <s v="FUERTES"/>
    <s v="PENAGOS"/>
    <n v="1"/>
    <s v="Cédula de Ciudadanía"/>
    <s v="1"/>
    <s v="3207152"/>
    <s v="05/11/1953"/>
    <d v="2019-08-16T00:00:00"/>
    <n v="65"/>
    <x v="0"/>
    <n v="61"/>
    <x v="0"/>
    <x v="1"/>
    <s v="1"/>
    <x v="0"/>
    <s v="6"/>
    <x v="0"/>
    <s v="20"/>
    <m/>
    <s v="No"/>
    <s v="5"/>
    <x v="3"/>
    <x v="0"/>
    <x v="0"/>
    <s v="No sabe - No Responde"/>
    <s v="1"/>
    <x v="1"/>
  </r>
  <r>
    <n v="1282"/>
    <n v="2015"/>
    <s v="7IC28"/>
    <s v="2"/>
    <s v="MARIO"/>
    <s v="ANDRES"/>
    <s v="FUERTES"/>
    <s v="RODRIGUEZ"/>
    <n v="1"/>
    <s v="Cédula de Ciudadanía"/>
    <s v="1"/>
    <s v="1072650789"/>
    <s v="22/12/1988"/>
    <d v="2019-08-16T00:00:00"/>
    <n v="30"/>
    <x v="10"/>
    <n v="26"/>
    <x v="3"/>
    <x v="1"/>
    <s v="3"/>
    <x v="1"/>
    <s v="6"/>
    <x v="0"/>
    <s v="20"/>
    <s v="1"/>
    <s v="No"/>
    <s v="9"/>
    <x v="2"/>
    <x v="0"/>
    <x v="0"/>
    <s v="No sabe - No Responde"/>
    <s v="1"/>
    <x v="1"/>
  </r>
  <r>
    <n v="1283"/>
    <n v="2015"/>
    <s v="7IC28"/>
    <s v="2"/>
    <s v="MARIA"/>
    <s v="YANETH"/>
    <s v="RODRIGUEZ"/>
    <s v="PARDO"/>
    <n v="1"/>
    <s v="Cédula de Ciudadanía"/>
    <s v="1"/>
    <s v="41712335"/>
    <s v="27/03/1955"/>
    <d v="2019-08-16T00:00:00"/>
    <n v="64"/>
    <x v="0"/>
    <n v="60"/>
    <x v="0"/>
    <x v="0"/>
    <s v="2"/>
    <x v="3"/>
    <s v="6"/>
    <x v="0"/>
    <s v="20"/>
    <s v="1"/>
    <s v="No"/>
    <s v="9"/>
    <x v="2"/>
    <x v="0"/>
    <x v="0"/>
    <s v="No sabe - No Responde"/>
    <s v="1"/>
    <x v="1"/>
  </r>
  <r>
    <n v="1284"/>
    <n v="2015"/>
    <s v="7NZ75"/>
    <s v="1"/>
    <s v="JOSE"/>
    <s v="ALBERTO"/>
    <s v="JEREZ"/>
    <s v="OSPINO"/>
    <n v="1"/>
    <s v="Cédula de Ciudadanía"/>
    <s v="1"/>
    <s v="1081928070"/>
    <s v="24/11/1996"/>
    <d v="2019-08-16T00:00:00"/>
    <n v="22"/>
    <x v="7"/>
    <n v="18"/>
    <x v="3"/>
    <x v="1"/>
    <s v="3"/>
    <x v="1"/>
    <s v="6"/>
    <x v="0"/>
    <s v="10"/>
    <m/>
    <s v="No"/>
    <s v="5"/>
    <x v="3"/>
    <x v="0"/>
    <x v="0"/>
    <s v="No sabe - No Responde"/>
    <s v="2"/>
    <x v="4"/>
  </r>
  <r>
    <n v="1285"/>
    <n v="2015"/>
    <s v="7NZ75"/>
    <s v="1"/>
    <s v="ANDRES"/>
    <s v="JOSE"/>
    <s v="JEREZ"/>
    <s v="OSPINO"/>
    <n v="3"/>
    <s v="Tarjeta de Identidad"/>
    <s v="1"/>
    <s v="1004283212"/>
    <s v="30/10/1999"/>
    <d v="2019-08-16T00:00:00"/>
    <n v="19"/>
    <x v="5"/>
    <n v="15"/>
    <x v="4"/>
    <x v="1"/>
    <s v="3"/>
    <x v="1"/>
    <s v="6"/>
    <x v="0"/>
    <s v="10"/>
    <m/>
    <s v="No"/>
    <s v="5"/>
    <x v="3"/>
    <x v="0"/>
    <x v="0"/>
    <s v="No sabe - No Responde"/>
    <s v="2"/>
    <x v="4"/>
  </r>
  <r>
    <n v="1286"/>
    <n v="2015"/>
    <s v="7NZ75"/>
    <s v="1"/>
    <s v="JOSE"/>
    <s v="GREGORIO"/>
    <s v="JEREZ"/>
    <s v="LOPEZ"/>
    <n v="1"/>
    <s v="Cédula de Ciudadanía"/>
    <s v="1"/>
    <s v="85485089"/>
    <s v="06/05/1976"/>
    <d v="2019-08-16T00:00:00"/>
    <n v="43"/>
    <x v="1"/>
    <n v="39"/>
    <x v="0"/>
    <x v="1"/>
    <s v="1"/>
    <x v="0"/>
    <s v="6"/>
    <x v="0"/>
    <s v="10"/>
    <m/>
    <s v="No"/>
    <s v="3"/>
    <x v="0"/>
    <x v="0"/>
    <x v="0"/>
    <s v="Obrero construcción - 9313"/>
    <s v="1"/>
    <x v="1"/>
  </r>
  <r>
    <n v="1287"/>
    <n v="2015"/>
    <s v="7NZ75"/>
    <s v="1"/>
    <s v="BLANCA"/>
    <s v="INES"/>
    <s v="OSPINO"/>
    <s v="TOVAR"/>
    <n v="1"/>
    <s v="Cédula de Ciudadanía"/>
    <s v="1"/>
    <s v="39098673"/>
    <s v="24/12/1979"/>
    <d v="2019-08-16T00:00:00"/>
    <n v="39"/>
    <x v="8"/>
    <n v="35"/>
    <x v="0"/>
    <x v="0"/>
    <s v="2"/>
    <x v="3"/>
    <s v="6"/>
    <x v="0"/>
    <s v="10"/>
    <m/>
    <s v="Si"/>
    <s v="3"/>
    <x v="0"/>
    <x v="0"/>
    <x v="0"/>
    <s v="Limpiador hogares - 9210"/>
    <s v="1"/>
    <x v="1"/>
  </r>
  <r>
    <n v="1288"/>
    <n v="2015"/>
    <s v="7R3VH"/>
    <s v="1"/>
    <s v="JESUS"/>
    <s v="MARIO"/>
    <s v="FLOREZ"/>
    <s v="CARDENAS"/>
    <n v="1"/>
    <s v="Cédula de Ciudadanía"/>
    <s v="1"/>
    <s v="19604817"/>
    <s v="10/01/1986"/>
    <d v="2019-08-16T00:00:00"/>
    <n v="33"/>
    <x v="3"/>
    <n v="29"/>
    <x v="3"/>
    <x v="1"/>
    <s v="1"/>
    <x v="0"/>
    <s v="6"/>
    <x v="0"/>
    <s v="00"/>
    <m/>
    <s v="No"/>
    <s v="5"/>
    <x v="3"/>
    <x v="0"/>
    <x v="0"/>
    <s v="Pizzero - 7712"/>
    <s v="1"/>
    <x v="1"/>
  </r>
  <r>
    <n v="1289"/>
    <n v="2015"/>
    <s v="71103"/>
    <s v="2"/>
    <s v="SERGIO"/>
    <s v="DE JESUS"/>
    <s v="LORA"/>
    <s v="MEJIA"/>
    <n v="1"/>
    <s v="Cédula de Ciudadanía"/>
    <s v="1"/>
    <s v="8546062"/>
    <s v="27/11/1972"/>
    <d v="2019-08-16T00:00:00"/>
    <n v="46"/>
    <x v="13"/>
    <n v="42"/>
    <x v="0"/>
    <x v="1"/>
    <s v="2"/>
    <x v="3"/>
    <s v="6"/>
    <x v="0"/>
    <s v="00"/>
    <s v="2"/>
    <s v="No"/>
    <s v="9"/>
    <x v="2"/>
    <x v="0"/>
    <x v="0"/>
    <s v="No sabe - No Responde"/>
    <s v="1"/>
    <x v="1"/>
  </r>
  <r>
    <n v="1290"/>
    <n v="2015"/>
    <s v="71103"/>
    <s v="1"/>
    <s v="KARELIS"/>
    <s v="VANESA"/>
    <s v="ALMARALES"/>
    <s v="CENTENO"/>
    <n v="3"/>
    <s v="Tarjeta de Identidad"/>
    <s v="1"/>
    <s v="082832506"/>
    <s v="10/12/2003"/>
    <d v="2019-08-16T00:00:00"/>
    <n v="15"/>
    <x v="6"/>
    <n v="11"/>
    <x v="5"/>
    <x v="0"/>
    <s v="3"/>
    <x v="1"/>
    <s v="6"/>
    <x v="0"/>
    <s v="00"/>
    <m/>
    <s v="No"/>
    <s v="4"/>
    <x v="4"/>
    <x v="0"/>
    <x v="0"/>
    <s v="No sabe - No Responde"/>
    <s v="3"/>
    <x v="3"/>
  </r>
  <r>
    <n v="1291"/>
    <n v="2015"/>
    <s v="71103"/>
    <s v="1"/>
    <s v="EDGARDO"/>
    <s v="JUNIOR"/>
    <s v="ALMARALES"/>
    <s v="CENTENO"/>
    <n v="3"/>
    <s v="Tarjeta de Identidad"/>
    <s v="1"/>
    <s v="1007832812"/>
    <s v="18/07/2001"/>
    <d v="2019-08-16T00:00:00"/>
    <n v="18"/>
    <x v="5"/>
    <n v="14"/>
    <x v="4"/>
    <x v="1"/>
    <s v="2"/>
    <x v="3"/>
    <s v="6"/>
    <x v="0"/>
    <s v="00"/>
    <m/>
    <s v="No"/>
    <s v="4"/>
    <x v="4"/>
    <x v="0"/>
    <x v="0"/>
    <s v="No sabe - No Responde"/>
    <s v="3"/>
    <x v="3"/>
  </r>
  <r>
    <n v="1292"/>
    <n v="2015"/>
    <s v="71103"/>
    <s v="1"/>
    <s v="ALEIDA"/>
    <s v="MARCELA"/>
    <s v="ALMARALES"/>
    <s v="CENTENO"/>
    <n v="3"/>
    <s v="Tarjeta de Identidad"/>
    <s v="1"/>
    <s v="1082897603"/>
    <s v="16/05/2007"/>
    <d v="2019-08-16T00:00:00"/>
    <n v="12"/>
    <x v="6"/>
    <n v="8"/>
    <x v="5"/>
    <x v="0"/>
    <s v="3"/>
    <x v="1"/>
    <s v="6"/>
    <x v="0"/>
    <s v="00"/>
    <m/>
    <s v="No"/>
    <s v="3"/>
    <x v="0"/>
    <x v="0"/>
    <x v="0"/>
    <s v="No sabe - No Responde"/>
    <s v="9"/>
    <x v="2"/>
  </r>
  <r>
    <n v="1293"/>
    <n v="2015"/>
    <s v="71103"/>
    <s v="1"/>
    <s v="ARELIS"/>
    <s v="MARINA"/>
    <s v="CENTENO"/>
    <s v="ORTEGA"/>
    <n v="1"/>
    <s v="Cédula de Ciudadanía"/>
    <s v="1"/>
    <s v="36694008"/>
    <s v="11/03/1980"/>
    <d v="2019-08-16T00:00:00"/>
    <n v="39"/>
    <x v="8"/>
    <n v="35"/>
    <x v="0"/>
    <x v="0"/>
    <s v="1"/>
    <x v="0"/>
    <s v="6"/>
    <x v="0"/>
    <s v="00"/>
    <m/>
    <s v="Si"/>
    <s v="5"/>
    <x v="3"/>
    <x v="0"/>
    <x v="0"/>
    <s v="No sabe - No Responde"/>
    <s v="1"/>
    <x v="1"/>
  </r>
  <r>
    <n v="1294"/>
    <n v="2015"/>
    <s v="72MNL"/>
    <s v="1"/>
    <s v="ARTURO"/>
    <m/>
    <s v="ORTIZ"/>
    <s v="VELASCO"/>
    <n v="1"/>
    <s v="Cédula de Ciudadanía"/>
    <s v="1"/>
    <s v="80350832"/>
    <s v="15/11/1981"/>
    <d v="2019-08-16T00:00:00"/>
    <n v="37"/>
    <x v="8"/>
    <n v="33"/>
    <x v="0"/>
    <x v="1"/>
    <s v="3"/>
    <x v="1"/>
    <s v="6"/>
    <x v="0"/>
    <s v="22"/>
    <m/>
    <s v="No"/>
    <s v="6"/>
    <x v="6"/>
    <x v="0"/>
    <x v="0"/>
    <s v="No sabe - No Responde"/>
    <s v="1"/>
    <x v="1"/>
  </r>
  <r>
    <n v="1295"/>
    <n v="2015"/>
    <s v="72MNL"/>
    <s v="1"/>
    <s v="JOSE"/>
    <s v="FRANCISCO"/>
    <s v="ORTIZ"/>
    <s v="VELASCO"/>
    <n v="1"/>
    <s v="Cédula de Ciudadanía"/>
    <s v="1"/>
    <s v="79454743"/>
    <s v="16/03/1968"/>
    <d v="2019-08-16T00:00:00"/>
    <n v="51"/>
    <x v="11"/>
    <n v="47"/>
    <x v="0"/>
    <x v="1"/>
    <s v="3"/>
    <x v="1"/>
    <s v="6"/>
    <x v="0"/>
    <s v="22"/>
    <m/>
    <s v="No"/>
    <s v="6"/>
    <x v="6"/>
    <x v="0"/>
    <x v="0"/>
    <s v="No sabe - No Responde"/>
    <s v="1"/>
    <x v="1"/>
  </r>
  <r>
    <n v="1296"/>
    <n v="2015"/>
    <s v="72MNL"/>
    <s v="1"/>
    <s v="ARTURO"/>
    <s v="JOSE DEL NIÑO JESUS"/>
    <s v="ORTIZ"/>
    <s v="UMAÑA"/>
    <n v="1"/>
    <s v="Cédula de Ciudadanía"/>
    <s v="1"/>
    <s v="17061140"/>
    <s v="23/04/1942"/>
    <d v="2019-08-16T00:00:00"/>
    <n v="77"/>
    <x v="17"/>
    <n v="73"/>
    <x v="2"/>
    <x v="1"/>
    <s v="1"/>
    <x v="0"/>
    <s v="6"/>
    <x v="0"/>
    <s v="22"/>
    <m/>
    <s v="No"/>
    <s v="6"/>
    <x v="6"/>
    <x v="0"/>
    <x v="0"/>
    <s v="No sabe - No Responde"/>
    <s v="1"/>
    <x v="1"/>
  </r>
  <r>
    <n v="1297"/>
    <n v="2015"/>
    <s v="72551"/>
    <s v="1"/>
    <s v="NATHALIA"/>
    <m/>
    <s v="MOSQUERA"/>
    <s v="ANCHICO"/>
    <n v="3"/>
    <s v="Tarjeta de Identidad"/>
    <s v="1"/>
    <s v="1002839749"/>
    <s v="09/09/2001"/>
    <d v="2019-08-16T00:00:00"/>
    <n v="17"/>
    <x v="5"/>
    <n v="13"/>
    <x v="4"/>
    <x v="0"/>
    <s v="3"/>
    <x v="1"/>
    <s v="5"/>
    <x v="1"/>
    <s v="00"/>
    <m/>
    <s v="No"/>
    <s v="3"/>
    <x v="0"/>
    <x v="0"/>
    <x v="0"/>
    <s v="No sabe - No Responde"/>
    <s v="3"/>
    <x v="3"/>
  </r>
  <r>
    <n v="1298"/>
    <n v="2015"/>
    <s v="72551"/>
    <s v="1"/>
    <s v="BRAYAN"/>
    <s v="ANDRES"/>
    <s v="MOSQUERA"/>
    <s v="ANCHICO"/>
    <n v="3"/>
    <s v="Tarjeta de Identidad"/>
    <s v="1"/>
    <s v="1193578726"/>
    <s v="13/02/2003"/>
    <d v="2019-08-16T00:00:00"/>
    <n v="16"/>
    <x v="5"/>
    <n v="12"/>
    <x v="4"/>
    <x v="1"/>
    <s v="3"/>
    <x v="1"/>
    <s v="5"/>
    <x v="1"/>
    <s v="00"/>
    <m/>
    <s v="No"/>
    <s v="3"/>
    <x v="0"/>
    <x v="0"/>
    <x v="0"/>
    <s v="No sabe - No Responde"/>
    <s v="3"/>
    <x v="3"/>
  </r>
  <r>
    <n v="1299"/>
    <n v="2015"/>
    <s v="72551"/>
    <s v="1"/>
    <s v="SANDRA"/>
    <s v="YULIETH"/>
    <s v="MOSQUERA"/>
    <s v="ANCHICO"/>
    <n v="3"/>
    <s v="Tarjeta de Identidad"/>
    <s v="1"/>
    <s v="1193545552"/>
    <s v="14/08/2000"/>
    <d v="2019-08-16T00:00:00"/>
    <n v="19"/>
    <x v="5"/>
    <n v="14"/>
    <x v="4"/>
    <x v="0"/>
    <s v="3"/>
    <x v="1"/>
    <s v="5"/>
    <x v="1"/>
    <s v="00"/>
    <m/>
    <s v="Si"/>
    <s v="3"/>
    <x v="0"/>
    <x v="0"/>
    <x v="0"/>
    <s v="No sabe - No Responde"/>
    <s v="3"/>
    <x v="3"/>
  </r>
  <r>
    <n v="1300"/>
    <n v="2015"/>
    <s v="72551"/>
    <s v="1"/>
    <s v="ALEXANDRA"/>
    <m/>
    <s v="ANCHICO"/>
    <s v="CASTRO"/>
    <n v="1"/>
    <s v="Cédula de Ciudadanía"/>
    <s v="1"/>
    <s v="48629599"/>
    <s v="13/06/1983"/>
    <d v="2019-08-16T00:00:00"/>
    <n v="36"/>
    <x v="8"/>
    <n v="32"/>
    <x v="0"/>
    <x v="0"/>
    <s v="1"/>
    <x v="0"/>
    <s v="5"/>
    <x v="1"/>
    <s v="00"/>
    <m/>
    <s v="Si"/>
    <s v="5"/>
    <x v="3"/>
    <x v="0"/>
    <x v="0"/>
    <s v="Aseador oficina - 9221"/>
    <s v="1"/>
    <x v="1"/>
  </r>
  <r>
    <n v="1301"/>
    <n v="2015"/>
    <s v="8C6DY"/>
    <s v="1"/>
    <s v="YAMILE"/>
    <s v="DEL CARMEN"/>
    <s v="NEGRETE"/>
    <s v="HERNANDEZ"/>
    <n v="1"/>
    <s v="Cédula de Ciudadanía"/>
    <s v="1"/>
    <s v="50894100"/>
    <s v="30/01/1969"/>
    <d v="2019-08-16T00:00:00"/>
    <n v="50"/>
    <x v="13"/>
    <n v="46"/>
    <x v="0"/>
    <x v="0"/>
    <s v="1"/>
    <x v="0"/>
    <s v="6"/>
    <x v="0"/>
    <s v="9"/>
    <m/>
    <s v="Si"/>
    <s v="3"/>
    <x v="0"/>
    <x v="0"/>
    <x v="0"/>
    <s v="No sabe - No Responde"/>
    <s v="2"/>
    <x v="4"/>
  </r>
  <r>
    <n v="1302"/>
    <n v="2015"/>
    <s v="8H2I3"/>
    <s v="1"/>
    <s v="PEDRO"/>
    <s v="MARTIR"/>
    <s v="CAVADIA"/>
    <s v="MESTRA"/>
    <n v="1"/>
    <s v="Cédula de Ciudadanía"/>
    <s v="1"/>
    <s v="70529046"/>
    <s v="29/07/1979"/>
    <d v="2019-08-16T00:00:00"/>
    <n v="40"/>
    <x v="8"/>
    <n v="35"/>
    <x v="0"/>
    <x v="1"/>
    <s v="1"/>
    <x v="0"/>
    <s v="1"/>
    <x v="2"/>
    <s v="2"/>
    <m/>
    <s v="No"/>
    <s v="5"/>
    <x v="3"/>
    <x v="0"/>
    <x v="0"/>
    <s v="Carpintero taller - 7213"/>
    <s v="2"/>
    <x v="4"/>
  </r>
  <r>
    <n v="1303"/>
    <n v="2015"/>
    <s v="8NJ8D"/>
    <s v="1"/>
    <s v="BERTA"/>
    <s v="ALICIA"/>
    <s v="PAUT"/>
    <s v="SIMILES"/>
    <n v="1"/>
    <s v="Cédula de Ciudadanía"/>
    <s v="1"/>
    <s v="43823568"/>
    <s v="23/09/1975"/>
    <d v="2019-08-16T00:00:00"/>
    <n v="43"/>
    <x v="1"/>
    <n v="39"/>
    <x v="0"/>
    <x v="0"/>
    <s v="1"/>
    <x v="0"/>
    <s v="5"/>
    <x v="1"/>
    <s v="8"/>
    <m/>
    <s v="Si"/>
    <s v="5"/>
    <x v="3"/>
    <x v="0"/>
    <x v="0"/>
    <s v="Limpiador hogares - 9210"/>
    <s v="2"/>
    <x v="4"/>
  </r>
  <r>
    <n v="1304"/>
    <n v="2015"/>
    <s v="8NJ8D"/>
    <s v="1"/>
    <s v="MARIA"/>
    <s v="CONCEPCION"/>
    <s v="SIMILES"/>
    <s v="SUAREZ"/>
    <n v="1"/>
    <s v="Cédula de Ciudadanía"/>
    <s v="1"/>
    <s v="39297502"/>
    <s v="08/12/1946"/>
    <d v="2019-08-16T00:00:00"/>
    <n v="72"/>
    <x v="9"/>
    <n v="68"/>
    <x v="2"/>
    <x v="0"/>
    <s v="5"/>
    <x v="5"/>
    <s v="5"/>
    <x v="1"/>
    <s v="8"/>
    <m/>
    <s v="No"/>
    <s v="1"/>
    <x v="1"/>
    <x v="1"/>
    <x v="3"/>
    <s v="No sabe - No Responde"/>
    <s v="5"/>
    <x v="6"/>
  </r>
  <r>
    <n v="1305"/>
    <n v="2015"/>
    <s v="8Q1A4"/>
    <s v="1"/>
    <s v="ANEXIS"/>
    <s v="ANDRES"/>
    <s v="OVIEDO"/>
    <s v="TERAN"/>
    <n v="3"/>
    <s v="Tarjeta de Identidad"/>
    <s v="1"/>
    <s v="1063280070"/>
    <s v="20/09/2005"/>
    <d v="2019-08-16T00:00:00"/>
    <n v="13"/>
    <x v="6"/>
    <n v="9"/>
    <x v="5"/>
    <x v="1"/>
    <s v="3"/>
    <x v="1"/>
    <s v="5"/>
    <x v="1"/>
    <s v="8"/>
    <m/>
    <s v="No"/>
    <s v="3"/>
    <x v="0"/>
    <x v="0"/>
    <x v="0"/>
    <s v="No sabe - No Responde"/>
    <s v="9"/>
    <x v="2"/>
  </r>
  <r>
    <n v="1306"/>
    <n v="2015"/>
    <s v="8Q1A4"/>
    <s v="1"/>
    <s v="JORGE"/>
    <s v="LUIS"/>
    <s v="OVIEDO"/>
    <s v="TERAN"/>
    <n v="3"/>
    <s v="Tarjeta de Identidad"/>
    <s v="1"/>
    <s v="1003292200"/>
    <s v="04/02/2000"/>
    <d v="2019-08-16T00:00:00"/>
    <n v="19"/>
    <x v="5"/>
    <n v="15"/>
    <x v="4"/>
    <x v="1"/>
    <s v="3"/>
    <x v="1"/>
    <s v="5"/>
    <x v="1"/>
    <s v="8"/>
    <m/>
    <s v="No"/>
    <s v="4"/>
    <x v="4"/>
    <x v="0"/>
    <x v="0"/>
    <s v="No sabe - No Responde"/>
    <s v="7"/>
    <x v="5"/>
  </r>
  <r>
    <n v="1307"/>
    <n v="2015"/>
    <s v="8Q1A4"/>
    <s v="1"/>
    <s v="BEATRIZ"/>
    <s v="ELENA"/>
    <s v="TERAN"/>
    <s v="SOTO"/>
    <n v="1"/>
    <s v="Cédula de Ciudadanía"/>
    <s v="1"/>
    <s v="64744797"/>
    <s v="30/11/1978"/>
    <d v="2019-08-16T00:00:00"/>
    <n v="40"/>
    <x v="8"/>
    <n v="36"/>
    <x v="0"/>
    <x v="0"/>
    <s v="1"/>
    <x v="0"/>
    <s v="5"/>
    <x v="1"/>
    <s v="8"/>
    <m/>
    <s v="Si"/>
    <s v="3"/>
    <x v="0"/>
    <x v="0"/>
    <x v="0"/>
    <s v="No sabe - No Responde"/>
    <s v="1"/>
    <x v="1"/>
  </r>
  <r>
    <n v="1308"/>
    <n v="2015"/>
    <s v="8Q1A4"/>
    <s v="1"/>
    <s v="DAMARIS"/>
    <s v="DE JESUS"/>
    <s v="TERAN"/>
    <s v="PACHECO"/>
    <n v="1"/>
    <s v="Cédula de Ciudadanía"/>
    <s v="1"/>
    <s v="1193033474"/>
    <s v="09/04/1983"/>
    <d v="2019-08-16T00:00:00"/>
    <n v="36"/>
    <x v="8"/>
    <n v="32"/>
    <x v="0"/>
    <x v="0"/>
    <s v="6"/>
    <x v="4"/>
    <s v="5"/>
    <x v="1"/>
    <s v="6"/>
    <m/>
    <s v="Si"/>
    <s v="1"/>
    <x v="1"/>
    <x v="1"/>
    <x v="1"/>
    <s v="No sabe - No Responde"/>
    <s v="5"/>
    <x v="6"/>
  </r>
  <r>
    <n v="1309"/>
    <n v="2015"/>
    <s v="8Q1A4"/>
    <s v="1"/>
    <s v="SIRLY"/>
    <m/>
    <s v="OVIEDO"/>
    <s v="TERAN"/>
    <n v="4"/>
    <s v="Registro civil/NUIP"/>
    <s v="1"/>
    <s v="1063285680"/>
    <s v="17/08/2007"/>
    <d v="2019-08-16T00:00:00"/>
    <n v="11"/>
    <x v="6"/>
    <n v="7"/>
    <x v="5"/>
    <x v="0"/>
    <s v="3"/>
    <x v="1"/>
    <s v="5"/>
    <x v="1"/>
    <s v="7"/>
    <m/>
    <s v="No"/>
    <s v="3"/>
    <x v="0"/>
    <x v="0"/>
    <x v="0"/>
    <s v="No sabe - No Responde"/>
    <s v="9"/>
    <x v="2"/>
  </r>
  <r>
    <n v="1310"/>
    <n v="2015"/>
    <s v="8Q1A4"/>
    <s v="1"/>
    <s v="ANEXIS"/>
    <s v="DARIO"/>
    <s v="OVIEDO"/>
    <s v="GOMEZ"/>
    <n v="1"/>
    <s v="Cédula de Ciudadanía"/>
    <s v="1"/>
    <s v="78714573"/>
    <s v="22/07/1973"/>
    <d v="2019-08-16T00:00:00"/>
    <n v="46"/>
    <x v="13"/>
    <n v="41"/>
    <x v="0"/>
    <x v="1"/>
    <s v="2"/>
    <x v="3"/>
    <s v="5"/>
    <x v="1"/>
    <s v="9"/>
    <m/>
    <s v="No"/>
    <s v="3"/>
    <x v="0"/>
    <x v="0"/>
    <x v="0"/>
    <s v="No sabe - No Responde"/>
    <s v="1"/>
    <x v="1"/>
  </r>
  <r>
    <n v="1311"/>
    <n v="2015"/>
    <s v="8Q1A4"/>
    <s v="1"/>
    <s v="NATALIA"/>
    <s v="MARIA"/>
    <s v="OVIEDO"/>
    <s v="TERAN"/>
    <n v="3"/>
    <s v="Tarjeta de Identidad"/>
    <s v="1"/>
    <s v="1007560822"/>
    <s v="09/11/2002"/>
    <d v="2019-08-16T00:00:00"/>
    <n v="16"/>
    <x v="5"/>
    <n v="12"/>
    <x v="4"/>
    <x v="0"/>
    <s v="3"/>
    <x v="1"/>
    <s v="5"/>
    <x v="1"/>
    <s v="8"/>
    <m/>
    <s v="No"/>
    <s v="3"/>
    <x v="0"/>
    <x v="0"/>
    <x v="0"/>
    <s v="No sabe - No Responde"/>
    <s v="7"/>
    <x v="5"/>
  </r>
  <r>
    <n v="1312"/>
    <n v="2015"/>
    <s v="8TGI7"/>
    <s v="1"/>
    <s v="ALAN"/>
    <s v="MATIAS"/>
    <s v="VASQUEZ"/>
    <s v="PATIÑO"/>
    <n v="4"/>
    <s v="Registro civil/NUIP"/>
    <s v="1"/>
    <s v="1071711856"/>
    <s v="12/10/2014"/>
    <d v="2019-08-16T00:00:00"/>
    <n v="4"/>
    <x v="2"/>
    <n v="0"/>
    <x v="1"/>
    <x v="1"/>
    <s v="3"/>
    <x v="1"/>
    <s v="6"/>
    <x v="0"/>
    <s v="0"/>
    <m/>
    <s v="No"/>
    <s v="9"/>
    <x v="2"/>
    <x v="0"/>
    <x v="0"/>
    <s v="No sabe - No Responde"/>
    <s v="9"/>
    <x v="2"/>
  </r>
  <r>
    <n v="1313"/>
    <n v="2015"/>
    <s v="8TGI7"/>
    <s v="2"/>
    <s v="GLORIA"/>
    <s v="YINET"/>
    <s v="PATIÑO"/>
    <s v="RUIZ"/>
    <n v="1"/>
    <s v="Cédula de Ciudadanía"/>
    <s v="1"/>
    <s v="1005703232"/>
    <s v="12/07/1992"/>
    <d v="2019-08-16T00:00:00"/>
    <n v="27"/>
    <x v="10"/>
    <n v="23"/>
    <x v="3"/>
    <x v="1"/>
    <s v="2"/>
    <x v="3"/>
    <s v="6"/>
    <x v="0"/>
    <s v="13"/>
    <s v="1"/>
    <s v="No"/>
    <s v="9"/>
    <x v="2"/>
    <x v="0"/>
    <x v="0"/>
    <s v="No sabe - No Responde"/>
    <s v="1"/>
    <x v="1"/>
  </r>
  <r>
    <n v="1314"/>
    <n v="2015"/>
    <s v="8X5B2"/>
    <s v="1"/>
    <s v="FRANCO"/>
    <m/>
    <s v="CUCALON"/>
    <s v="GARCIA"/>
    <n v="1"/>
    <s v="Cédula de Ciudadanía"/>
    <s v="1"/>
    <s v="1114210327"/>
    <s v="21/04/1991"/>
    <d v="2019-08-16T00:00:00"/>
    <n v="28"/>
    <x v="10"/>
    <n v="24"/>
    <x v="3"/>
    <x v="1"/>
    <s v="3"/>
    <x v="1"/>
    <s v="6"/>
    <x v="0"/>
    <s v="12"/>
    <m/>
    <s v="No"/>
    <s v="6"/>
    <x v="6"/>
    <x v="0"/>
    <x v="0"/>
    <s v="No sabe - No Responde"/>
    <s v="3"/>
    <x v="3"/>
  </r>
  <r>
    <n v="1315"/>
    <n v="2015"/>
    <s v="8Y62L"/>
    <s v="1"/>
    <s v="YOHAN"/>
    <s v="ESTIVEN"/>
    <s v="BEDOYA"/>
    <s v="TORRES"/>
    <n v="1"/>
    <s v="Cédula de Ciudadanía"/>
    <s v="1"/>
    <s v="1020435187"/>
    <s v="16/10/1981"/>
    <d v="2019-08-16T00:00:00"/>
    <n v="37"/>
    <x v="8"/>
    <n v="33"/>
    <x v="0"/>
    <x v="1"/>
    <s v="12"/>
    <x v="2"/>
    <s v="6"/>
    <x v="0"/>
    <s v="4"/>
    <m/>
    <s v="No"/>
    <s v="9"/>
    <x v="2"/>
    <x v="0"/>
    <x v="0"/>
    <s v="No sabe - No Responde"/>
    <s v="9"/>
    <x v="2"/>
  </r>
  <r>
    <n v="1316"/>
    <n v="2015"/>
    <s v="8Y62L"/>
    <s v="1"/>
    <s v="DEICY"/>
    <s v="MILENA"/>
    <s v="TORRES"/>
    <s v="PRESIGA"/>
    <n v="1"/>
    <s v="Cédula de Ciudadanía"/>
    <s v="1"/>
    <s v="1001404336"/>
    <s v="01/03/1985"/>
    <d v="2019-08-16T00:00:00"/>
    <n v="34"/>
    <x v="3"/>
    <n v="30"/>
    <x v="0"/>
    <x v="0"/>
    <s v="2"/>
    <x v="3"/>
    <s v="6"/>
    <x v="0"/>
    <s v="4"/>
    <m/>
    <s v="Si"/>
    <s v="9"/>
    <x v="2"/>
    <x v="0"/>
    <x v="0"/>
    <s v="No sabe - No Responde"/>
    <s v="9"/>
    <x v="2"/>
  </r>
  <r>
    <n v="1317"/>
    <n v="2015"/>
    <s v="92LO4"/>
    <s v="1"/>
    <s v="ELVER"/>
    <s v="HERNAN"/>
    <s v="LOAIZA"/>
    <s v="NUÑEZ"/>
    <n v="1"/>
    <s v="Cédula de Ciudadanía"/>
    <s v="1"/>
    <s v="9294374"/>
    <s v="15/04/1990"/>
    <d v="2019-08-16T00:00:00"/>
    <n v="29"/>
    <x v="10"/>
    <n v="25"/>
    <x v="3"/>
    <x v="1"/>
    <s v="3"/>
    <x v="1"/>
    <s v="6"/>
    <x v="0"/>
    <s v="4"/>
    <m/>
    <s v="No"/>
    <s v="6"/>
    <x v="6"/>
    <x v="0"/>
    <x v="0"/>
    <s v="Vigilante - 9133"/>
    <s v="1"/>
    <x v="1"/>
  </r>
  <r>
    <n v="1318"/>
    <n v="2015"/>
    <s v="92LO4"/>
    <s v="1"/>
    <s v="YAMILET"/>
    <m/>
    <s v="LOAIZA"/>
    <s v="NUÑEZ"/>
    <n v="1"/>
    <s v="Cédula de Ciudadanía"/>
    <s v="1"/>
    <s v="64520590"/>
    <s v="20/12/1965"/>
    <d v="2019-08-16T00:00:00"/>
    <n v="53"/>
    <x v="11"/>
    <n v="49"/>
    <x v="0"/>
    <x v="0"/>
    <s v="3"/>
    <x v="1"/>
    <s v="6"/>
    <x v="0"/>
    <s v="4"/>
    <m/>
    <s v="Si"/>
    <s v="3"/>
    <x v="0"/>
    <x v="0"/>
    <x v="0"/>
    <s v="Empleada servicio doméstico - 9210"/>
    <s v="1"/>
    <x v="1"/>
  </r>
  <r>
    <n v="1319"/>
    <n v="2015"/>
    <s v="92LO4"/>
    <s v="1"/>
    <s v="ELI"/>
    <s v="JOSE"/>
    <s v="LOAIZA"/>
    <s v="NUÑEZ"/>
    <n v="3"/>
    <s v="Tarjeta de Identidad"/>
    <s v="1"/>
    <s v="1002197283"/>
    <s v="12/08/1999"/>
    <d v="2019-08-16T00:00:00"/>
    <n v="20"/>
    <x v="5"/>
    <n v="15"/>
    <x v="4"/>
    <x v="1"/>
    <s v="4"/>
    <x v="6"/>
    <s v="6"/>
    <x v="0"/>
    <s v="4"/>
    <m/>
    <s v="No"/>
    <s v="5"/>
    <x v="3"/>
    <x v="0"/>
    <x v="0"/>
    <s v="No sabe - No Responde"/>
    <s v="3"/>
    <x v="3"/>
  </r>
  <r>
    <n v="1320"/>
    <n v="2015"/>
    <s v="97NWD"/>
    <s v="1"/>
    <s v="GLADIS"/>
    <m/>
    <s v="GOMEZ"/>
    <s v="BLANCO"/>
    <n v="1"/>
    <s v="Cédula de Ciudadanía"/>
    <s v="1"/>
    <s v="33334798"/>
    <s v="27/08/1967"/>
    <d v="2019-08-16T00:00:00"/>
    <n v="51"/>
    <x v="11"/>
    <n v="47"/>
    <x v="0"/>
    <x v="0"/>
    <s v="1"/>
    <x v="0"/>
    <s v="6"/>
    <x v="0"/>
    <s v="00"/>
    <m/>
    <s v="Si"/>
    <s v="4"/>
    <x v="4"/>
    <x v="0"/>
    <x v="0"/>
    <s v="Cocinero cocina internacional - 5121"/>
    <s v="1"/>
    <x v="1"/>
  </r>
  <r>
    <n v="1321"/>
    <n v="2015"/>
    <s v="97NWD"/>
    <s v="1"/>
    <s v="DANA"/>
    <s v="VANESSA"/>
    <s v="CHARRIS"/>
    <s v="GOMEZ"/>
    <n v="3"/>
    <s v="Tarjeta de Identidad"/>
    <s v="1"/>
    <s v="1042320023"/>
    <s v="04/05/2005"/>
    <d v="2019-08-16T00:00:00"/>
    <n v="14"/>
    <x v="6"/>
    <n v="10"/>
    <x v="5"/>
    <x v="0"/>
    <s v="3"/>
    <x v="1"/>
    <s v="6"/>
    <x v="0"/>
    <s v="00"/>
    <m/>
    <s v="No"/>
    <s v="3"/>
    <x v="0"/>
    <x v="0"/>
    <x v="0"/>
    <s v="No sabe - No Responde"/>
    <s v="3"/>
    <x v="3"/>
  </r>
  <r>
    <n v="1322"/>
    <n v="2015"/>
    <s v="97S9W"/>
    <s v="1"/>
    <s v="ISRAEL"/>
    <m/>
    <s v="MEJIA"/>
    <s v="ROJAS"/>
    <n v="1"/>
    <s v="Cédula de Ciudadanía"/>
    <s v="1"/>
    <s v="91120702926"/>
    <s v="07/12/1991"/>
    <d v="2019-08-16T00:00:00"/>
    <n v="27"/>
    <x v="10"/>
    <n v="23"/>
    <x v="3"/>
    <x v="1"/>
    <s v="3"/>
    <x v="1"/>
    <s v="6"/>
    <x v="0"/>
    <s v="12"/>
    <m/>
    <s v="No"/>
    <s v="4"/>
    <x v="4"/>
    <x v="0"/>
    <x v="0"/>
    <s v="Celador - 9133"/>
    <s v="1"/>
    <x v="1"/>
  </r>
  <r>
    <n v="1323"/>
    <n v="2015"/>
    <s v="97S9W"/>
    <s v="1"/>
    <s v="ANA"/>
    <s v="DORIS"/>
    <s v="ROJAS"/>
    <s v="FORERO"/>
    <n v="1"/>
    <s v="Cédula de Ciudadanía"/>
    <s v="1"/>
    <s v="39779338"/>
    <s v="31/07/1968"/>
    <d v="2019-08-16T00:00:00"/>
    <n v="51"/>
    <x v="11"/>
    <n v="46"/>
    <x v="0"/>
    <x v="0"/>
    <s v="1"/>
    <x v="0"/>
    <s v="6"/>
    <x v="0"/>
    <s v="12"/>
    <m/>
    <s v="Si"/>
    <s v="5"/>
    <x v="3"/>
    <x v="0"/>
    <x v="0"/>
    <s v="Empleada interna - 9210"/>
    <s v="1"/>
    <x v="1"/>
  </r>
  <r>
    <n v="1324"/>
    <n v="2015"/>
    <s v="97S9W"/>
    <s v="1"/>
    <s v="JOSELIN"/>
    <m/>
    <s v="MEJIA"/>
    <s v="ROJAS"/>
    <n v="1"/>
    <s v="Cédula de Ciudadanía"/>
    <s v="1"/>
    <s v="1072700129"/>
    <s v="10/06/1993"/>
    <d v="2019-08-16T00:00:00"/>
    <n v="26"/>
    <x v="10"/>
    <n v="22"/>
    <x v="3"/>
    <x v="1"/>
    <s v="3"/>
    <x v="1"/>
    <s v="6"/>
    <x v="0"/>
    <s v="12"/>
    <m/>
    <s v="No"/>
    <s v="5"/>
    <x v="3"/>
    <x v="0"/>
    <x v="0"/>
    <s v="Panadero - 7712"/>
    <s v="1"/>
    <x v="1"/>
  </r>
  <r>
    <n v="1325"/>
    <n v="2015"/>
    <s v="97S9W"/>
    <s v="1"/>
    <s v="JESUS"/>
    <m/>
    <s v="MEJIA"/>
    <s v="ROJAS"/>
    <n v="1"/>
    <s v="Cédula de Ciudadanía"/>
    <s v="1"/>
    <s v="1072704778"/>
    <s v="25/12/1994"/>
    <d v="2019-08-16T00:00:00"/>
    <n v="24"/>
    <x v="7"/>
    <n v="20"/>
    <x v="3"/>
    <x v="1"/>
    <s v="3"/>
    <x v="1"/>
    <s v="6"/>
    <x v="0"/>
    <s v="12"/>
    <m/>
    <s v="No"/>
    <s v="4"/>
    <x v="4"/>
    <x v="0"/>
    <x v="0"/>
    <s v="No sabe - No Responde"/>
    <s v="1"/>
    <x v="1"/>
  </r>
  <r>
    <n v="1326"/>
    <s v="2014"/>
    <s v="220"/>
    <s v="1"/>
    <s v="SANDRA"/>
    <s v="PATRICIA"/>
    <s v="ALVAREZ"/>
    <s v=""/>
    <n v="4"/>
    <s v="Registro civil/NUIP"/>
    <s v=""/>
    <s v="52182757"/>
    <d v="1972-11-25T00:00:00"/>
    <d v="2019-08-16T00:00:00"/>
    <n v="46"/>
    <x v="13"/>
    <n v="43"/>
    <x v="0"/>
    <x v="0"/>
    <s v="2"/>
    <x v="3"/>
    <s v="6"/>
    <x v="0"/>
    <s v=""/>
    <s v=""/>
    <s v="No"/>
    <s v="9"/>
    <x v="2"/>
    <x v="0"/>
    <x v="6"/>
    <s v="INDEPENDIENTE"/>
    <s v="1"/>
    <x v="1"/>
  </r>
  <r>
    <n v="1327"/>
    <s v="2014"/>
    <s v="221"/>
    <s v="1"/>
    <s v="MARTHA"/>
    <s v="CECILIA"/>
    <s v="SILVA"/>
    <s v=""/>
    <n v="3"/>
    <s v="Tarjeta de Identidad"/>
    <s v=""/>
    <s v="65712829"/>
    <d v="1962-06-29T00:00:00"/>
    <d v="2019-08-16T00:00:00"/>
    <n v="57"/>
    <x v="14"/>
    <n v="52"/>
    <x v="0"/>
    <x v="0"/>
    <s v="1"/>
    <x v="0"/>
    <s v="6"/>
    <x v="0"/>
    <s v=""/>
    <s v=""/>
    <s v="No"/>
    <s v="3"/>
    <x v="0"/>
    <x v="1"/>
    <x v="6"/>
    <s v="Desempleado (a)"/>
    <s v="2"/>
    <x v="4"/>
  </r>
  <r>
    <n v="1328"/>
    <s v="2014"/>
    <s v="221"/>
    <s v="1"/>
    <s v="CARLOTA"/>
    <s v=""/>
    <s v="SILVA"/>
    <s v="GORDILLO"/>
    <n v="3"/>
    <s v="Tarjeta de Identidad"/>
    <s v=""/>
    <s v="65718151"/>
    <d v="1932-09-26T00:00:00"/>
    <d v="2019-08-16T00:00:00"/>
    <n v="86"/>
    <x v="18"/>
    <n v="82"/>
    <x v="2"/>
    <x v="0"/>
    <s v="5"/>
    <x v="5"/>
    <s v="6"/>
    <x v="0"/>
    <s v=""/>
    <s v=""/>
    <s v="No"/>
    <s v="1"/>
    <x v="1"/>
    <x v="0"/>
    <x v="6"/>
    <s v="Desempleado (a)"/>
    <s v="2"/>
    <x v="4"/>
  </r>
  <r>
    <n v="1329"/>
    <s v="2014"/>
    <s v="221"/>
    <s v="1"/>
    <s v="ANDRES"/>
    <s v="FELIPE"/>
    <s v="BEDOYA"/>
    <s v="SILVA"/>
    <n v="1"/>
    <s v="Cédula de Ciudadanía"/>
    <s v=""/>
    <s v="1007165687"/>
    <d v="2001-01-14T00:00:00"/>
    <d v="2019-08-16T00:00:00"/>
    <n v="18"/>
    <x v="5"/>
    <n v="13"/>
    <x v="4"/>
    <x v="1"/>
    <s v="3"/>
    <x v="1"/>
    <s v="6"/>
    <x v="0"/>
    <s v=""/>
    <s v=""/>
    <s v="No"/>
    <s v="3"/>
    <x v="0"/>
    <x v="0"/>
    <x v="6"/>
    <s v="Desempleado (a)"/>
    <s v="2"/>
    <x v="4"/>
  </r>
  <r>
    <n v="1330"/>
    <s v="2014"/>
    <s v="221"/>
    <s v="1"/>
    <s v="LAURA"/>
    <s v="CAMILA"/>
    <s v="HIGUERA"/>
    <s v="CASTAÑEDA"/>
    <n v="1"/>
    <s v="Cédula de Ciudadanía"/>
    <s v=""/>
    <s v="1104696280"/>
    <d v="2005-05-29T00:00:00"/>
    <d v="2019-08-16T00:00:00"/>
    <n v="14"/>
    <x v="6"/>
    <n v="9"/>
    <x v="5"/>
    <x v="0"/>
    <s v="4"/>
    <x v="6"/>
    <s v="6"/>
    <x v="0"/>
    <s v=""/>
    <s v=""/>
    <s v="No"/>
    <s v="3"/>
    <x v="0"/>
    <x v="0"/>
    <x v="6"/>
    <s v="Desempleado (a)"/>
    <s v="2"/>
    <x v="4"/>
  </r>
  <r>
    <n v="1331"/>
    <s v="2014"/>
    <s v="221"/>
    <s v="1"/>
    <s v="CRISTIAM"/>
    <s v="DUFRAY"/>
    <s v="SILVA"/>
    <s v=""/>
    <n v="1"/>
    <s v="Cédula de Ciudadanía"/>
    <s v=""/>
    <s v="1104703600"/>
    <d v="1991-05-28T00:00:00"/>
    <d v="2019-08-16T00:00:00"/>
    <n v="28"/>
    <x v="10"/>
    <n v="23"/>
    <x v="3"/>
    <x v="1"/>
    <s v="3"/>
    <x v="1"/>
    <s v="6"/>
    <x v="0"/>
    <s v=""/>
    <s v=""/>
    <s v="No"/>
    <s v="5"/>
    <x v="3"/>
    <x v="0"/>
    <x v="6"/>
    <s v="Estudiando"/>
    <s v="3"/>
    <x v="3"/>
  </r>
  <r>
    <n v="1332"/>
    <s v="2014"/>
    <s v="223"/>
    <s v="1"/>
    <s v="MARGARITA"/>
    <s v=""/>
    <s v="ESPINEL"/>
    <s v="TRIANA"/>
    <n v="1"/>
    <s v="Cédula de Ciudadanía"/>
    <s v=""/>
    <s v="21024723"/>
    <d v="1954-01-07T00:00:00"/>
    <d v="2019-08-16T00:00:00"/>
    <n v="65"/>
    <x v="0"/>
    <n v="60"/>
    <x v="0"/>
    <x v="0"/>
    <s v="1"/>
    <x v="0"/>
    <s v="6"/>
    <x v="0"/>
    <s v=""/>
    <s v=""/>
    <s v="No"/>
    <s v="1"/>
    <x v="1"/>
    <x v="0"/>
    <x v="6"/>
    <s v="No sabe - No responde"/>
    <s v="9"/>
    <x v="2"/>
  </r>
  <r>
    <n v="1333"/>
    <s v="2014"/>
    <s v="223"/>
    <s v="1"/>
    <s v="JOSE"/>
    <s v="LUIS"/>
    <s v="TRIANA"/>
    <s v="ESPINEL"/>
    <n v="1"/>
    <s v="Cédula de Ciudadanía"/>
    <s v=""/>
    <s v="SINCC136"/>
    <d v="1971-03-21T00:00:00"/>
    <d v="2019-08-16T00:00:00"/>
    <n v="48"/>
    <x v="13"/>
    <n v="43"/>
    <x v="0"/>
    <x v="1"/>
    <s v="3"/>
    <x v="1"/>
    <s v="6"/>
    <x v="0"/>
    <s v=""/>
    <s v=""/>
    <s v="No"/>
    <s v="3"/>
    <x v="0"/>
    <x v="0"/>
    <x v="6"/>
    <s v="No sabe - No responde"/>
    <s v="9"/>
    <x v="2"/>
  </r>
  <r>
    <n v="1334"/>
    <s v="2014"/>
    <s v="223"/>
    <s v="1"/>
    <s v="JOSE"/>
    <s v="RIGOBERTO"/>
    <s v="TRIANA"/>
    <s v="ESPINEL"/>
    <n v="1"/>
    <s v="Cédula de Ciudadanía"/>
    <s v=""/>
    <s v="SINCC137"/>
    <d v="1973-07-07T00:00:00"/>
    <d v="2019-08-16T00:00:00"/>
    <n v="46"/>
    <x v="13"/>
    <n v="41"/>
    <x v="0"/>
    <x v="1"/>
    <s v="3"/>
    <x v="1"/>
    <s v="6"/>
    <x v="0"/>
    <s v=""/>
    <s v=""/>
    <s v="No"/>
    <s v="3"/>
    <x v="0"/>
    <x v="0"/>
    <x v="6"/>
    <s v="No sabe - No responde"/>
    <s v="9"/>
    <x v="2"/>
  </r>
  <r>
    <n v="1335"/>
    <s v="2014"/>
    <s v="223"/>
    <s v="1"/>
    <s v="RAFAEL"/>
    <s v="HUMBERTO"/>
    <s v="TRIANA"/>
    <s v="ESPINEL"/>
    <n v="1"/>
    <s v="Cédula de Ciudadanía"/>
    <s v=""/>
    <s v="SINCC138"/>
    <d v="1975-11-03T00:00:00"/>
    <d v="2019-08-16T00:00:00"/>
    <n v="43"/>
    <x v="1"/>
    <n v="39"/>
    <x v="0"/>
    <x v="1"/>
    <s v="3"/>
    <x v="1"/>
    <s v="6"/>
    <x v="0"/>
    <s v=""/>
    <s v=""/>
    <s v="No"/>
    <s v="3"/>
    <x v="0"/>
    <x v="0"/>
    <x v="6"/>
    <s v="No sabe - No responde"/>
    <s v="9"/>
    <x v="2"/>
  </r>
  <r>
    <n v="1336"/>
    <s v="2014"/>
    <s v="223"/>
    <s v="1"/>
    <s v="NESTOR"/>
    <s v="CAMILO"/>
    <s v="TRIANA"/>
    <s v="ESPINEL"/>
    <n v="1"/>
    <s v="Cédula de Ciudadanía"/>
    <s v=""/>
    <s v="SINCC139"/>
    <d v="1986-02-02T00:00:00"/>
    <d v="2019-08-16T00:00:00"/>
    <n v="33"/>
    <x v="3"/>
    <n v="28"/>
    <x v="3"/>
    <x v="1"/>
    <s v="3"/>
    <x v="1"/>
    <s v="6"/>
    <x v="0"/>
    <s v=""/>
    <s v=""/>
    <s v="No"/>
    <s v="3"/>
    <x v="0"/>
    <x v="0"/>
    <x v="6"/>
    <s v="No sabe - No responde"/>
    <s v="9"/>
    <x v="2"/>
  </r>
  <r>
    <n v="1337"/>
    <s v="2014"/>
    <s v="223"/>
    <s v="1"/>
    <s v="LADY"/>
    <s v="CAROLINA"/>
    <s v="TRIANA"/>
    <s v="ESPINEL"/>
    <n v="1"/>
    <s v="Cédula de Ciudadanía"/>
    <s v=""/>
    <s v="SINCC140"/>
    <d v="1996-11-11T00:00:00"/>
    <d v="2019-08-16T00:00:00"/>
    <n v="22"/>
    <x v="7"/>
    <n v="18"/>
    <x v="3"/>
    <x v="0"/>
    <s v="3"/>
    <x v="1"/>
    <s v="6"/>
    <x v="0"/>
    <s v=""/>
    <s v=""/>
    <s v="No"/>
    <s v="5"/>
    <x v="3"/>
    <x v="0"/>
    <x v="6"/>
    <s v="Desempleado (a)"/>
    <s v="2"/>
    <x v="4"/>
  </r>
  <r>
    <n v="1338"/>
    <s v="2014"/>
    <s v="225"/>
    <s v="1"/>
    <s v="HUMBERTO"/>
    <s v=""/>
    <s v="PINEDA"/>
    <s v="CASTILLO"/>
    <n v="1"/>
    <s v="Cédula de Ciudadanía"/>
    <s v=""/>
    <s v="91445926"/>
    <d v="1976-01-01T00:00:00"/>
    <d v="2019-08-16T00:00:00"/>
    <n v="43"/>
    <x v="1"/>
    <n v="38"/>
    <x v="0"/>
    <x v="1"/>
    <s v="2"/>
    <x v="3"/>
    <s v="6"/>
    <x v="0"/>
    <s v=""/>
    <s v=""/>
    <s v="No"/>
    <s v="3"/>
    <x v="0"/>
    <x v="0"/>
    <x v="6"/>
    <s v="No sabe - No responde"/>
    <s v="9"/>
    <x v="2"/>
  </r>
  <r>
    <n v="1339"/>
    <s v="2014"/>
    <s v="227"/>
    <s v="1"/>
    <s v="DORA"/>
    <s v="CECILIA"/>
    <s v="MURCIA"/>
    <s v=""/>
    <n v="1"/>
    <s v="Cédula de Ciudadanía"/>
    <s v=""/>
    <s v="46677286"/>
    <d v="1973-11-06T00:00:00"/>
    <d v="2019-08-16T00:00:00"/>
    <n v="45"/>
    <x v="1"/>
    <n v="41"/>
    <x v="0"/>
    <x v="0"/>
    <s v="2"/>
    <x v="3"/>
    <s v="6"/>
    <x v="0"/>
    <s v=""/>
    <s v=""/>
    <s v="No"/>
    <s v="3"/>
    <x v="0"/>
    <x v="0"/>
    <x v="6"/>
    <s v="No sabe - No responde"/>
    <s v="9"/>
    <x v="2"/>
  </r>
  <r>
    <n v="1340"/>
    <s v="2014"/>
    <s v="227"/>
    <s v="1"/>
    <s v="FABIO"/>
    <s v=""/>
    <s v="SANCHEZ"/>
    <s v="BARRERO"/>
    <n v="1"/>
    <s v="Cédula de Ciudadanía"/>
    <s v=""/>
    <s v="86007870"/>
    <d v="1973-02-15T00:00:00"/>
    <d v="2019-08-16T00:00:00"/>
    <n v="46"/>
    <x v="13"/>
    <n v="41"/>
    <x v="0"/>
    <x v="1"/>
    <s v="1"/>
    <x v="0"/>
    <s v="6"/>
    <x v="0"/>
    <s v=""/>
    <s v=""/>
    <s v="No"/>
    <s v="3"/>
    <x v="0"/>
    <x v="0"/>
    <x v="6"/>
    <s v="No sabe - No responde"/>
    <s v="9"/>
    <x v="2"/>
  </r>
  <r>
    <n v="1341"/>
    <s v="2014"/>
    <s v="228"/>
    <s v="1"/>
    <s v="ROSA"/>
    <s v=""/>
    <s v="PENAGOS"/>
    <s v="FUERTES"/>
    <n v="1"/>
    <s v="Cédula de Ciudadanía"/>
    <s v=""/>
    <s v="210080665"/>
    <d v="1934-06-13T00:00:00"/>
    <d v="2019-08-16T00:00:00"/>
    <n v="85"/>
    <x v="4"/>
    <n v="80"/>
    <x v="2"/>
    <x v="0"/>
    <s v="5"/>
    <x v="5"/>
    <s v="6"/>
    <x v="0"/>
    <s v=""/>
    <s v=""/>
    <s v="No"/>
    <s v="3"/>
    <x v="0"/>
    <x v="0"/>
    <x v="6"/>
    <s v="No sabe - No responde"/>
    <s v="9"/>
    <x v="2"/>
  </r>
  <r>
    <n v="1342"/>
    <s v="2014"/>
    <s v="229"/>
    <s v="1"/>
    <s v="NURIS"/>
    <s v="ESTHER"/>
    <s v="PACHECO"/>
    <s v="YERENA"/>
    <n v="1"/>
    <s v="Cédula de Ciudadanía"/>
    <s v=""/>
    <s v="57306090"/>
    <d v="1978-09-12T00:00:00"/>
    <d v="2019-08-16T00:00:00"/>
    <n v="40"/>
    <x v="8"/>
    <n v="36"/>
    <x v="0"/>
    <x v="0"/>
    <s v="1"/>
    <x v="0"/>
    <s v="6"/>
    <x v="0"/>
    <s v=""/>
    <s v=""/>
    <s v="No"/>
    <s v="3"/>
    <x v="0"/>
    <x v="0"/>
    <x v="6"/>
    <s v="No sabe - No responde"/>
    <s v="9"/>
    <x v="2"/>
  </r>
  <r>
    <n v="1343"/>
    <s v="2014"/>
    <s v="229"/>
    <s v="1"/>
    <s v="RICARDO"/>
    <s v="ANDRES"/>
    <s v="SAMPAYO"/>
    <s v="RIVERA"/>
    <n v="4"/>
    <s v="Registro civil/NUIP"/>
    <s v=""/>
    <s v="1052994690"/>
    <d v="1980-04-01T00:00:00"/>
    <d v="2019-08-16T00:00:00"/>
    <n v="39"/>
    <x v="8"/>
    <n v="34"/>
    <x v="0"/>
    <x v="1"/>
    <s v="2"/>
    <x v="3"/>
    <s v="6"/>
    <x v="0"/>
    <s v=""/>
    <s v=""/>
    <s v="No"/>
    <s v="3"/>
    <x v="0"/>
    <x v="0"/>
    <x v="6"/>
    <s v="No sabe - No responde"/>
    <s v="9"/>
    <x v="2"/>
  </r>
  <r>
    <n v="1344"/>
    <s v="2014"/>
    <s v="229"/>
    <s v="1"/>
    <s v="RICARDO"/>
    <s v="ANDRES"/>
    <s v="RODRIGUEZ"/>
    <s v="PACHECO"/>
    <n v="9"/>
    <s v="No sabe"/>
    <s v=""/>
    <s v="1083574790"/>
    <d v="2011-05-14T00:00:00"/>
    <d v="2019-08-16T00:00:00"/>
    <n v="8"/>
    <x v="12"/>
    <n v="3"/>
    <x v="1"/>
    <x v="1"/>
    <s v="3"/>
    <x v="1"/>
    <s v="6"/>
    <x v="0"/>
    <s v=""/>
    <s v=""/>
    <s v="No"/>
    <s v="9"/>
    <x v="2"/>
    <x v="0"/>
    <x v="6"/>
    <s v="No sabe - No responde"/>
    <s v="9"/>
    <x v="2"/>
  </r>
  <r>
    <n v="1345"/>
    <s v="2014"/>
    <s v="229"/>
    <s v="1"/>
    <s v="MASY"/>
    <s v="CAROLINA"/>
    <s v="BOCANEGRA"/>
    <s v="PACHECO"/>
    <n v="1"/>
    <s v="Cédula de Ciudadanía"/>
    <s v=""/>
    <s v="SINCC142"/>
    <d v="2001-03-12T00:00:00"/>
    <d v="2019-08-16T00:00:00"/>
    <n v="18"/>
    <x v="5"/>
    <n v="13"/>
    <x v="4"/>
    <x v="0"/>
    <s v="3"/>
    <x v="1"/>
    <s v="6"/>
    <x v="0"/>
    <s v=""/>
    <s v=""/>
    <s v="No"/>
    <s v="9"/>
    <x v="2"/>
    <x v="0"/>
    <x v="6"/>
    <s v="No sabe - No responde"/>
    <s v="9"/>
    <x v="2"/>
  </r>
  <r>
    <n v="1346"/>
    <s v="2014"/>
    <s v="233"/>
    <s v="1"/>
    <s v="ANA"/>
    <s v="IDALY"/>
    <s v="PULIDO"/>
    <s v="QUIÑONEZ"/>
    <n v="1"/>
    <s v="Cédula de Ciudadanía"/>
    <s v=""/>
    <s v="30385190"/>
    <d v="1970-10-28T00:00:00"/>
    <d v="2019-08-16T00:00:00"/>
    <n v="48"/>
    <x v="13"/>
    <n v="44"/>
    <x v="0"/>
    <x v="0"/>
    <s v="1"/>
    <x v="0"/>
    <s v="6"/>
    <x v="0"/>
    <s v=""/>
    <s v=""/>
    <s v="No"/>
    <s v="3"/>
    <x v="0"/>
    <x v="0"/>
    <x v="6"/>
    <s v="No sabe - No responde"/>
    <s v="9"/>
    <x v="2"/>
  </r>
  <r>
    <n v="1347"/>
    <s v="2014"/>
    <s v="233"/>
    <s v="1"/>
    <s v="CRISTIAM"/>
    <s v="ANDRES"/>
    <s v="CAMPOS"/>
    <s v="PULIDO"/>
    <n v="1"/>
    <s v="Cédula de Ciudadanía"/>
    <s v=""/>
    <s v="1072710674"/>
    <d v="1996-07-14T00:00:00"/>
    <d v="2019-08-16T00:00:00"/>
    <n v="23"/>
    <x v="7"/>
    <n v="18"/>
    <x v="3"/>
    <x v="1"/>
    <s v="3"/>
    <x v="1"/>
    <s v="6"/>
    <x v="0"/>
    <s v=""/>
    <s v=""/>
    <s v="No"/>
    <s v="5"/>
    <x v="3"/>
    <x v="0"/>
    <x v="6"/>
    <s v="No sabe - No responde"/>
    <s v="9"/>
    <x v="2"/>
  </r>
  <r>
    <n v="1348"/>
    <s v="2014"/>
    <s v="234"/>
    <s v="1"/>
    <s v="RAUL"/>
    <s v="ORLANDO"/>
    <s v="BOLIVAR"/>
    <s v="AMAYA"/>
    <n v="3"/>
    <s v="Tarjeta de Identidad"/>
    <s v=""/>
    <s v="79720549"/>
    <d v="1976-06-03T00:00:00"/>
    <d v="2019-08-16T00:00:00"/>
    <n v="43"/>
    <x v="1"/>
    <n v="37"/>
    <x v="0"/>
    <x v="1"/>
    <s v="2"/>
    <x v="3"/>
    <s v="6"/>
    <x v="0"/>
    <s v=""/>
    <s v=""/>
    <s v="No"/>
    <s v="5"/>
    <x v="3"/>
    <x v="0"/>
    <x v="6"/>
    <s v="No sabe - No responde"/>
    <s v="9"/>
    <x v="2"/>
  </r>
  <r>
    <n v="1349"/>
    <s v="2014"/>
    <s v="237"/>
    <s v="1"/>
    <s v="DIMERSON"/>
    <s v="YACETH"/>
    <s v="VALERO"/>
    <s v="CORRALES"/>
    <n v="4"/>
    <s v="Registro civil/NUIP"/>
    <s v=""/>
    <s v="1010059918"/>
    <d v="2002-12-08T00:00:00"/>
    <d v="2019-08-16T00:00:00"/>
    <n v="16"/>
    <x v="5"/>
    <n v="12"/>
    <x v="4"/>
    <x v="1"/>
    <s v="3"/>
    <x v="1"/>
    <s v="6"/>
    <x v="0"/>
    <s v=""/>
    <s v=""/>
    <s v="No"/>
    <s v="4"/>
    <x v="4"/>
    <x v="0"/>
    <x v="6"/>
    <s v="No sabe - No responde"/>
    <s v="9"/>
    <x v="2"/>
  </r>
  <r>
    <n v="1350"/>
    <s v="2014"/>
    <s v="237"/>
    <s v="1"/>
    <s v="ANDERSON"/>
    <s v="ORLANDO"/>
    <s v="VALERO"/>
    <s v="CORRALES"/>
    <n v="1"/>
    <s v="Cédula de Ciudadanía"/>
    <s v=""/>
    <s v="1072667878"/>
    <d v="2011-01-24T00:00:00"/>
    <d v="2019-08-16T00:00:00"/>
    <n v="8"/>
    <x v="12"/>
    <n v="3"/>
    <x v="1"/>
    <x v="1"/>
    <s v="3"/>
    <x v="1"/>
    <s v="6"/>
    <x v="0"/>
    <s v=""/>
    <s v=""/>
    <s v="No"/>
    <s v="3"/>
    <x v="0"/>
    <x v="0"/>
    <x v="6"/>
    <s v="No sabe - No responde"/>
    <s v="9"/>
    <x v="2"/>
  </r>
  <r>
    <n v="1351"/>
    <s v="2014"/>
    <s v="237"/>
    <s v="1"/>
    <s v="JEFERSON"/>
    <s v="ALEXANDER"/>
    <s v="VALERO"/>
    <s v="CORRALES"/>
    <n v="3"/>
    <s v="Tarjeta de Identidad"/>
    <s v=""/>
    <s v="99052208684"/>
    <d v="1996-05-22T00:00:00"/>
    <d v="2019-08-16T00:00:00"/>
    <n v="23"/>
    <x v="7"/>
    <n v="15"/>
    <x v="4"/>
    <x v="1"/>
    <s v="3"/>
    <x v="1"/>
    <s v="6"/>
    <x v="0"/>
    <s v=""/>
    <s v=""/>
    <s v="No"/>
    <s v="5"/>
    <x v="3"/>
    <x v="0"/>
    <x v="6"/>
    <s v="No sabe - No responde"/>
    <s v="9"/>
    <x v="2"/>
  </r>
  <r>
    <n v="1352"/>
    <s v="2014"/>
    <s v="238"/>
    <s v="1"/>
    <s v="SARA"/>
    <s v="MARILU"/>
    <s v="CORRALES"/>
    <s v=""/>
    <n v="1"/>
    <s v="Cédula de Ciudadanía"/>
    <s v=""/>
    <s v="41251532"/>
    <d v="1982-10-22T00:00:00"/>
    <d v="2019-08-16T00:00:00"/>
    <n v="36"/>
    <x v="8"/>
    <n v="32"/>
    <x v="0"/>
    <x v="0"/>
    <s v="1"/>
    <x v="0"/>
    <s v="6"/>
    <x v="0"/>
    <s v=""/>
    <s v=""/>
    <s v="No"/>
    <s v="3"/>
    <x v="0"/>
    <x v="0"/>
    <x v="6"/>
    <s v="No sabe - No responde"/>
    <s v="9"/>
    <x v="2"/>
  </r>
  <r>
    <n v="1353"/>
    <s v="2014"/>
    <s v="241"/>
    <s v="1"/>
    <s v="JEIMERSON"/>
    <s v="DIDIER"/>
    <s v="LEONEL"/>
    <s v="POLOCHE"/>
    <n v="1"/>
    <s v="Cédula de Ciudadanía"/>
    <s v=""/>
    <s v="SINCC144"/>
    <d v="1998-12-28T00:00:00"/>
    <d v="2019-08-16T00:00:00"/>
    <n v="20"/>
    <x v="5"/>
    <n v="15"/>
    <x v="4"/>
    <x v="1"/>
    <s v="3"/>
    <x v="1"/>
    <s v="6"/>
    <x v="0"/>
    <s v=""/>
    <s v=""/>
    <s v="No"/>
    <s v="4"/>
    <x v="4"/>
    <x v="0"/>
    <x v="6"/>
    <s v="No sabe - No responde"/>
    <s v="9"/>
    <x v="2"/>
  </r>
  <r>
    <n v="1354"/>
    <s v="2013"/>
    <s v="134"/>
    <s v="1"/>
    <s v="DRENIA"/>
    <s v=""/>
    <s v="ARDILA"/>
    <s v="BOBADILLA"/>
    <n v="1"/>
    <s v="Cédula de Ciudadanía"/>
    <s v=""/>
    <s v="SINCC64"/>
    <d v="1968-12-08T00:00:00"/>
    <d v="2019-08-16T00:00:00"/>
    <n v="50"/>
    <x v="13"/>
    <n v="45"/>
    <x v="0"/>
    <x v="0"/>
    <s v="3"/>
    <x v="1"/>
    <s v="6"/>
    <x v="0"/>
    <s v=""/>
    <s v=""/>
    <s v="No"/>
    <s v="4"/>
    <x v="4"/>
    <x v="0"/>
    <x v="6"/>
    <s v="Vigilante - 9133"/>
    <s v="1"/>
    <x v="1"/>
  </r>
  <r>
    <n v="1355"/>
    <s v="2013"/>
    <s v="135"/>
    <s v="1"/>
    <s v="LUZ"/>
    <s v="DARY"/>
    <s v="GONZALEZ"/>
    <s v=""/>
    <n v="1"/>
    <s v="Cédula de Ciudadanía"/>
    <s v=""/>
    <s v="SINCC65"/>
    <d v="1961-01-01T00:00:00"/>
    <d v="2019-08-16T00:00:00"/>
    <n v="58"/>
    <x v="14"/>
    <n v="52"/>
    <x v="0"/>
    <x v="0"/>
    <s v="2"/>
    <x v="3"/>
    <s v="6"/>
    <x v="0"/>
    <s v=""/>
    <s v=""/>
    <s v="No"/>
    <s v="3"/>
    <x v="0"/>
    <x v="0"/>
    <x v="6"/>
    <s v="OFICIOS VARIOS"/>
    <s v="1"/>
    <x v="1"/>
  </r>
  <r>
    <n v="1356"/>
    <s v="2013"/>
    <s v="136"/>
    <s v="1"/>
    <s v="ALICIA"/>
    <s v=""/>
    <s v="DUARTE"/>
    <s v="BELTRAN"/>
    <n v="1"/>
    <s v="Cédula de Ciudadanía"/>
    <s v=""/>
    <s v="21079859"/>
    <d v="1930-11-23T00:00:00"/>
    <d v="2019-08-16T00:00:00"/>
    <n v="88"/>
    <x v="18"/>
    <n v="82"/>
    <x v="2"/>
    <x v="0"/>
    <s v="1"/>
    <x v="0"/>
    <s v="6"/>
    <x v="0"/>
    <s v=""/>
    <s v=""/>
    <s v="No"/>
    <s v="3"/>
    <x v="0"/>
    <x v="0"/>
    <x v="6"/>
    <s v="HOGAR"/>
    <s v="1"/>
    <x v="1"/>
  </r>
  <r>
    <n v="1357"/>
    <s v="2013"/>
    <s v="137"/>
    <s v="1"/>
    <s v="ANA"/>
    <s v="VICTORIA"/>
    <s v="VARGAS"/>
    <s v="MONTAÑO"/>
    <n v="1"/>
    <s v="Cédula de Ciudadanía"/>
    <s v=""/>
    <s v="SINCC67"/>
    <d v="1991-05-15T00:00:00"/>
    <d v="2019-08-16T00:00:00"/>
    <n v="28"/>
    <x v="10"/>
    <n v="23"/>
    <x v="3"/>
    <x v="0"/>
    <s v="3"/>
    <x v="1"/>
    <s v="6"/>
    <x v="0"/>
    <s v=""/>
    <s v=""/>
    <s v="Si"/>
    <s v="4"/>
    <x v="4"/>
    <x v="0"/>
    <x v="6"/>
    <s v="HOGAR"/>
    <s v="1"/>
    <x v="1"/>
  </r>
  <r>
    <n v="1358"/>
    <s v="2013"/>
    <s v="137"/>
    <s v="1"/>
    <s v="DEISY"/>
    <s v="DAYANA"/>
    <s v="HERNANDEZ"/>
    <s v="VARGAS"/>
    <n v="1"/>
    <s v="Cédula de Ciudadanía"/>
    <s v=""/>
    <s v="SINCC71"/>
    <d v="2007-01-01T00:00:00"/>
    <d v="2019-08-16T00:00:00"/>
    <n v="12"/>
    <x v="6"/>
    <n v="6"/>
    <x v="5"/>
    <x v="0"/>
    <s v="4"/>
    <x v="6"/>
    <s v="6"/>
    <x v="0"/>
    <s v=""/>
    <s v=""/>
    <s v="No"/>
    <s v="3"/>
    <x v="0"/>
    <x v="0"/>
    <x v="6"/>
    <s v="Estudiando"/>
    <s v="3"/>
    <x v="3"/>
  </r>
  <r>
    <n v="1359"/>
    <s v="2013"/>
    <s v="140"/>
    <s v="1"/>
    <s v="MARIA"/>
    <s v="HORTENSIA"/>
    <s v="FARFAN"/>
    <s v="MESA"/>
    <n v="1"/>
    <s v="Cédula de Ciudadanía"/>
    <s v=""/>
    <s v="20694304"/>
    <d v="1936-07-30T00:00:00"/>
    <d v="2019-08-16T00:00:00"/>
    <n v="83"/>
    <x v="4"/>
    <n v="78"/>
    <x v="2"/>
    <x v="0"/>
    <s v="1"/>
    <x v="0"/>
    <s v="6"/>
    <x v="0"/>
    <s v=""/>
    <s v=""/>
    <s v="No"/>
    <s v="1"/>
    <x v="1"/>
    <x v="0"/>
    <x v="6"/>
    <s v="No sabe - No responde"/>
    <s v="9"/>
    <x v="2"/>
  </r>
  <r>
    <n v="1360"/>
    <s v="2013"/>
    <s v="143"/>
    <s v="1"/>
    <s v="JOSE"/>
    <s v=""/>
    <s v="VEGA"/>
    <s v=""/>
    <n v="9"/>
    <s v="No sabe"/>
    <s v=""/>
    <s v="SINCC72"/>
    <d v="1977-01-01T00:00:00"/>
    <d v="2019-08-16T00:00:00"/>
    <n v="42"/>
    <x v="1"/>
    <n v="36"/>
    <x v="0"/>
    <x v="1"/>
    <s v="3"/>
    <x v="1"/>
    <s v="6"/>
    <x v="0"/>
    <s v=""/>
    <s v=""/>
    <s v="No"/>
    <s v="5"/>
    <x v="3"/>
    <x v="0"/>
    <x v="6"/>
    <s v="Empleado (a)"/>
    <s v="1"/>
    <x v="1"/>
  </r>
  <r>
    <n v="1361"/>
    <s v="2013"/>
    <s v="143"/>
    <s v="1"/>
    <s v="MARIA"/>
    <s v="INES"/>
    <s v="JIMENEZ"/>
    <s v=""/>
    <n v="9"/>
    <s v="No sabe"/>
    <s v=""/>
    <s v="SINCC73"/>
    <d v="1977-01-01T00:00:00"/>
    <d v="2019-08-16T00:00:00"/>
    <n v="42"/>
    <x v="1"/>
    <n v="36"/>
    <x v="0"/>
    <x v="0"/>
    <s v="7"/>
    <x v="7"/>
    <s v="6"/>
    <x v="0"/>
    <s v=""/>
    <s v=""/>
    <s v="No"/>
    <s v="5"/>
    <x v="3"/>
    <x v="0"/>
    <x v="6"/>
    <s v="Empleado (a)"/>
    <s v="1"/>
    <x v="1"/>
  </r>
  <r>
    <n v="1362"/>
    <s v="2013"/>
    <s v="143"/>
    <s v="1"/>
    <s v="JUAN"/>
    <s v="ESTEBAN"/>
    <s v="VEGA"/>
    <s v=""/>
    <n v="9"/>
    <s v="No sabe"/>
    <s v=""/>
    <s v="SINCC74"/>
    <d v="1998-01-01T00:00:00"/>
    <d v="2019-08-16T00:00:00"/>
    <n v="21"/>
    <x v="7"/>
    <n v="15"/>
    <x v="4"/>
    <x v="1"/>
    <s v="4"/>
    <x v="6"/>
    <s v="6"/>
    <x v="0"/>
    <s v=""/>
    <s v=""/>
    <s v="No"/>
    <s v="5"/>
    <x v="3"/>
    <x v="0"/>
    <x v="6"/>
    <s v="Estudiando"/>
    <s v="3"/>
    <x v="3"/>
  </r>
  <r>
    <n v="1363"/>
    <s v="2013"/>
    <s v="143"/>
    <s v="1"/>
    <s v="MARIA"/>
    <s v="JOSE"/>
    <s v="VEGA"/>
    <s v=""/>
    <n v="9"/>
    <s v="No sabe"/>
    <s v=""/>
    <s v="SINCC75"/>
    <d v="2004-01-01T00:00:00"/>
    <d v="2019-08-16T00:00:00"/>
    <n v="15"/>
    <x v="6"/>
    <n v="9"/>
    <x v="5"/>
    <x v="0"/>
    <s v="4"/>
    <x v="6"/>
    <s v="6"/>
    <x v="0"/>
    <s v=""/>
    <s v=""/>
    <s v="No"/>
    <s v="3"/>
    <x v="0"/>
    <x v="0"/>
    <x v="6"/>
    <s v="Estudiando"/>
    <s v="3"/>
    <x v="3"/>
  </r>
  <r>
    <n v="1364"/>
    <s v="2013"/>
    <s v="143"/>
    <s v="1"/>
    <s v="JULIAN"/>
    <s v="DAVID"/>
    <s v="VEGA"/>
    <s v=""/>
    <n v="9"/>
    <s v="No sabe"/>
    <s v=""/>
    <s v="SINCC76"/>
    <d v="2006-01-01T00:00:00"/>
    <d v="2019-08-16T00:00:00"/>
    <n v="13"/>
    <x v="6"/>
    <n v="7"/>
    <x v="5"/>
    <x v="1"/>
    <s v="4"/>
    <x v="6"/>
    <s v="6"/>
    <x v="0"/>
    <s v=""/>
    <s v=""/>
    <s v="No"/>
    <s v="3"/>
    <x v="0"/>
    <x v="0"/>
    <x v="6"/>
    <s v="Estudiando"/>
    <s v="3"/>
    <x v="3"/>
  </r>
  <r>
    <n v="1365"/>
    <s v="2013"/>
    <s v="143"/>
    <s v="1"/>
    <s v="DIEGO"/>
    <s v="ANDRES"/>
    <s v="VEGA"/>
    <s v=""/>
    <n v="9"/>
    <s v="No sabe"/>
    <s v=""/>
    <s v="SINCC77"/>
    <d v="2010-01-01T00:00:00"/>
    <d v="2019-08-16T00:00:00"/>
    <n v="9"/>
    <x v="12"/>
    <n v="3"/>
    <x v="1"/>
    <x v="1"/>
    <s v="4"/>
    <x v="6"/>
    <s v="6"/>
    <x v="0"/>
    <s v=""/>
    <s v=""/>
    <s v="No"/>
    <s v="9"/>
    <x v="2"/>
    <x v="0"/>
    <x v="6"/>
    <s v="No sabe - No responde"/>
    <s v="9"/>
    <x v="2"/>
  </r>
  <r>
    <n v="1366"/>
    <s v="2013"/>
    <s v="143"/>
    <s v="1"/>
    <s v="REINALDO"/>
    <s v=""/>
    <s v="VEGA"/>
    <s v=""/>
    <n v="1"/>
    <s v="Cédula de Ciudadanía"/>
    <s v=""/>
    <s v="SINCC78"/>
    <d v="1956-01-01T00:00:00"/>
    <d v="2019-08-16T00:00:00"/>
    <n v="63"/>
    <x v="0"/>
    <n v="57"/>
    <x v="0"/>
    <x v="1"/>
    <s v="2"/>
    <x v="3"/>
    <s v="6"/>
    <x v="0"/>
    <s v=""/>
    <s v=""/>
    <s v="No"/>
    <s v="3"/>
    <x v="0"/>
    <x v="0"/>
    <x v="6"/>
    <s v="Empleado (a)"/>
    <s v="1"/>
    <x v="1"/>
  </r>
  <r>
    <n v="1367"/>
    <s v="2013"/>
    <s v="144"/>
    <s v="1"/>
    <s v="ALEX"/>
    <s v="FERNANDO"/>
    <s v="SALGUERO"/>
    <s v="BARRIOS"/>
    <n v="9"/>
    <s v="No sabe"/>
    <s v=""/>
    <s v="SINCC79"/>
    <d v="2001-09-14T00:00:00"/>
    <d v="2019-08-16T00:00:00"/>
    <n v="17"/>
    <x v="5"/>
    <n v="12"/>
    <x v="4"/>
    <x v="1"/>
    <s v="3"/>
    <x v="1"/>
    <s v="5"/>
    <x v="1"/>
    <s v=""/>
    <s v=""/>
    <s v="No"/>
    <s v="4"/>
    <x v="4"/>
    <x v="0"/>
    <x v="6"/>
    <s v="Estudiando"/>
    <s v="3"/>
    <x v="3"/>
  </r>
  <r>
    <n v="1368"/>
    <s v="2013"/>
    <s v="145"/>
    <s v="1"/>
    <s v="MARGARITA"/>
    <s v=""/>
    <s v="GARCIA"/>
    <s v="STORNELLI"/>
    <n v="1"/>
    <s v="Cédula de Ciudadanía"/>
    <s v=""/>
    <s v="22305598"/>
    <d v="1939-04-06T00:00:00"/>
    <d v="2019-08-16T00:00:00"/>
    <n v="80"/>
    <x v="17"/>
    <n v="74"/>
    <x v="2"/>
    <x v="0"/>
    <s v="5"/>
    <x v="5"/>
    <s v="6"/>
    <x v="0"/>
    <s v=""/>
    <s v=""/>
    <s v="No"/>
    <s v="4"/>
    <x v="4"/>
    <x v="0"/>
    <x v="6"/>
    <s v="No sabe - No responde"/>
    <s v="9"/>
    <x v="2"/>
  </r>
  <r>
    <n v="1369"/>
    <s v="2013"/>
    <s v="145"/>
    <s v="1"/>
    <s v="CARLOS"/>
    <s v="ANDRES"/>
    <s v="ALARCON"/>
    <s v="PARRA"/>
    <n v="1"/>
    <s v="Cédula de Ciudadanía"/>
    <s v=""/>
    <s v="1032382340"/>
    <d v="1985-09-15T00:00:00"/>
    <d v="2019-08-16T00:00:00"/>
    <n v="33"/>
    <x v="3"/>
    <n v="27"/>
    <x v="3"/>
    <x v="1"/>
    <s v="2"/>
    <x v="3"/>
    <s v="6"/>
    <x v="0"/>
    <s v=""/>
    <s v=""/>
    <s v="No"/>
    <s v="5"/>
    <x v="3"/>
    <x v="0"/>
    <x v="6"/>
    <s v="No sabe - No responde"/>
    <s v="9"/>
    <x v="2"/>
  </r>
  <r>
    <n v="1370"/>
    <s v="2013"/>
    <s v="147"/>
    <s v="1"/>
    <s v="CARLOS"/>
    <s v="ANDRES"/>
    <s v="GUERRERO"/>
    <s v=""/>
    <n v="9"/>
    <s v="No sabe"/>
    <s v=""/>
    <s v="5207695"/>
    <d v="1979-06-17T00:00:00"/>
    <d v="2019-08-16T00:00:00"/>
    <n v="40"/>
    <x v="8"/>
    <n v="34"/>
    <x v="0"/>
    <x v="1"/>
    <s v="2"/>
    <x v="3"/>
    <s v="6"/>
    <x v="0"/>
    <s v=""/>
    <s v=""/>
    <s v="No"/>
    <s v="1"/>
    <x v="1"/>
    <x v="0"/>
    <x v="6"/>
    <s v="MECANICO"/>
    <s v="1"/>
    <x v="1"/>
  </r>
  <r>
    <n v="1371"/>
    <s v="2013"/>
    <s v="147"/>
    <s v="1"/>
    <s v="LUZ"/>
    <s v="EDILIA"/>
    <s v="ARIAS"/>
    <s v="SIERRA"/>
    <n v="1"/>
    <s v="Cédula de Ciudadanía"/>
    <s v=""/>
    <s v="1072645436"/>
    <d v="1987-08-26T00:00:00"/>
    <d v="2019-08-16T00:00:00"/>
    <n v="31"/>
    <x v="3"/>
    <n v="26"/>
    <x v="3"/>
    <x v="0"/>
    <s v="1"/>
    <x v="0"/>
    <s v="6"/>
    <x v="0"/>
    <s v=""/>
    <s v=""/>
    <s v="No"/>
    <s v="5"/>
    <x v="3"/>
    <x v="0"/>
    <x v="6"/>
    <s v="Empleado (a)"/>
    <s v="1"/>
    <x v="1"/>
  </r>
  <r>
    <n v="1372"/>
    <s v="2013"/>
    <s v="147"/>
    <s v="1"/>
    <s v="LUIS"/>
    <s v="ANDRES"/>
    <s v="GUERRERO"/>
    <s v="ARIAS"/>
    <n v="1"/>
    <s v="Cédula de Ciudadanía"/>
    <s v=""/>
    <s v="SINCC82"/>
    <d v="2006-09-06T00:00:00"/>
    <d v="2019-08-16T00:00:00"/>
    <n v="12"/>
    <x v="6"/>
    <n v="7"/>
    <x v="5"/>
    <x v="1"/>
    <s v="3"/>
    <x v="1"/>
    <s v="6"/>
    <x v="0"/>
    <s v=""/>
    <s v=""/>
    <s v="No"/>
    <s v="3"/>
    <x v="0"/>
    <x v="0"/>
    <x v="6"/>
    <s v="Estudiando"/>
    <s v="3"/>
    <x v="3"/>
  </r>
  <r>
    <n v="1373"/>
    <s v="2013"/>
    <s v="148"/>
    <s v="1"/>
    <s v="GABRIEL"/>
    <s v="ENRIQUE"/>
    <s v="PUCHE"/>
    <s v=""/>
    <n v="1"/>
    <s v="Cédula de Ciudadanía"/>
    <s v=""/>
    <s v="SINCC83"/>
    <d v="1989-06-21T00:00:00"/>
    <d v="2019-08-16T00:00:00"/>
    <n v="30"/>
    <x v="10"/>
    <n v="24"/>
    <x v="3"/>
    <x v="1"/>
    <s v="6"/>
    <x v="4"/>
    <s v="6"/>
    <x v="0"/>
    <s v=""/>
    <s v=""/>
    <s v="No"/>
    <s v="3"/>
    <x v="0"/>
    <x v="0"/>
    <x v="6"/>
    <s v="Empleado (a)"/>
    <s v="1"/>
    <x v="1"/>
  </r>
  <r>
    <n v="1374"/>
    <s v="2013"/>
    <s v="149"/>
    <s v="1"/>
    <s v="JULIO"/>
    <s v="CESAR"/>
    <s v="RUBIO"/>
    <s v=""/>
    <n v="1"/>
    <s v="Cédula de Ciudadanía"/>
    <s v=""/>
    <s v="93286313"/>
    <d v="1954-11-22T00:00:00"/>
    <d v="2019-08-16T00:00:00"/>
    <n v="64"/>
    <x v="0"/>
    <n v="60"/>
    <x v="0"/>
    <x v="1"/>
    <s v="1"/>
    <x v="0"/>
    <s v="6"/>
    <x v="0"/>
    <s v=""/>
    <s v=""/>
    <s v="No"/>
    <s v="3"/>
    <x v="0"/>
    <x v="0"/>
    <x v="6"/>
    <s v="Desempleado (a)"/>
    <s v="2"/>
    <x v="4"/>
  </r>
  <r>
    <n v="1375"/>
    <s v="2013"/>
    <s v="150"/>
    <s v="1"/>
    <s v="LEDYS"/>
    <s v="KATERINE"/>
    <s v="HERNANDEZ"/>
    <s v="MAZA"/>
    <n v="1"/>
    <s v="Cédula de Ciudadanía"/>
    <s v=""/>
    <s v="22516930"/>
    <d v="1980-07-11T00:00:00"/>
    <d v="2019-08-16T00:00:00"/>
    <n v="39"/>
    <x v="8"/>
    <n v="33"/>
    <x v="0"/>
    <x v="0"/>
    <s v="1"/>
    <x v="0"/>
    <s v="6"/>
    <x v="0"/>
    <s v=""/>
    <s v=""/>
    <s v="No"/>
    <s v="5"/>
    <x v="3"/>
    <x v="0"/>
    <x v="6"/>
    <s v="Desempleado (a)"/>
    <s v="2"/>
    <x v="4"/>
  </r>
  <r>
    <n v="1376"/>
    <s v="2013"/>
    <s v="150"/>
    <s v="1"/>
    <s v="CARLOS"/>
    <s v="MANUEL"/>
    <s v="GUZMAN"/>
    <s v="PACHECO"/>
    <n v="3"/>
    <s v="Tarjeta de Identidad"/>
    <s v=""/>
    <s v="84092153"/>
    <d v="1980-04-11T00:00:00"/>
    <d v="2019-08-16T00:00:00"/>
    <n v="39"/>
    <x v="8"/>
    <n v="33"/>
    <x v="0"/>
    <x v="1"/>
    <s v="2"/>
    <x v="3"/>
    <s v="6"/>
    <x v="0"/>
    <s v=""/>
    <s v=""/>
    <s v="No"/>
    <s v="3"/>
    <x v="0"/>
    <x v="0"/>
    <x v="6"/>
    <s v="OPERARIO"/>
    <s v="1"/>
    <x v="1"/>
  </r>
  <r>
    <n v="1377"/>
    <s v="2013"/>
    <s v="150"/>
    <s v="1"/>
    <s v="KARLA"/>
    <s v="JULIET"/>
    <s v="GUZMAN"/>
    <s v="HERNANDEZ"/>
    <n v="3"/>
    <s v="Tarjeta de Identidad"/>
    <s v=""/>
    <s v="1007559270"/>
    <d v="2001-12-04T00:00:00"/>
    <d v="2019-08-16T00:00:00"/>
    <n v="17"/>
    <x v="5"/>
    <n v="11"/>
    <x v="5"/>
    <x v="0"/>
    <s v="3"/>
    <x v="1"/>
    <s v="6"/>
    <x v="0"/>
    <s v=""/>
    <s v=""/>
    <s v="No"/>
    <s v="3"/>
    <x v="0"/>
    <x v="0"/>
    <x v="6"/>
    <s v="Estudiando"/>
    <s v="3"/>
    <x v="3"/>
  </r>
  <r>
    <n v="1378"/>
    <s v="2013"/>
    <s v="150"/>
    <s v="1"/>
    <s v="CARLOS"/>
    <s v="JOSE"/>
    <s v="GUZMAN"/>
    <s v="HERNANDEZ"/>
    <n v="3"/>
    <s v="Tarjeta de Identidad"/>
    <s v=""/>
    <s v="1043439406"/>
    <d v="2005-03-28T00:00:00"/>
    <d v="2019-08-16T00:00:00"/>
    <n v="14"/>
    <x v="6"/>
    <n v="8"/>
    <x v="5"/>
    <x v="1"/>
    <s v="3"/>
    <x v="1"/>
    <s v="6"/>
    <x v="0"/>
    <s v=""/>
    <s v=""/>
    <s v="No"/>
    <s v="3"/>
    <x v="0"/>
    <x v="0"/>
    <x v="6"/>
    <s v="Estudiando"/>
    <s v="3"/>
    <x v="3"/>
  </r>
  <r>
    <n v="1379"/>
    <s v="2013"/>
    <s v="150"/>
    <s v="1"/>
    <s v="YURLEIDIS"/>
    <s v="MICHEL"/>
    <s v="GUZMAN"/>
    <s v="HERNANDEZ"/>
    <n v="1"/>
    <s v="Cédula de Ciudadanía"/>
    <s v=""/>
    <s v="1123405669"/>
    <d v="2007-04-22T00:00:00"/>
    <d v="2019-08-16T00:00:00"/>
    <n v="12"/>
    <x v="6"/>
    <n v="6"/>
    <x v="5"/>
    <x v="0"/>
    <s v="3"/>
    <x v="1"/>
    <s v="6"/>
    <x v="0"/>
    <s v=""/>
    <s v=""/>
    <s v="No"/>
    <s v="3"/>
    <x v="0"/>
    <x v="0"/>
    <x v="6"/>
    <s v="Estudiando"/>
    <s v="3"/>
    <x v="3"/>
  </r>
  <r>
    <n v="1380"/>
    <s v="2013"/>
    <s v="152"/>
    <s v="1"/>
    <s v="DONERYS"/>
    <s v="ESTHER"/>
    <s v="MAYO"/>
    <s v="PAYARES"/>
    <n v="3"/>
    <s v="Tarjeta de Identidad"/>
    <s v=""/>
    <s v="36573874"/>
    <d v="1983-08-20T00:00:00"/>
    <d v="2019-08-16T00:00:00"/>
    <n v="35"/>
    <x v="3"/>
    <n v="30"/>
    <x v="0"/>
    <x v="0"/>
    <s v="1"/>
    <x v="0"/>
    <s v="6"/>
    <x v="0"/>
    <s v=""/>
    <s v=""/>
    <s v="No"/>
    <s v="5"/>
    <x v="3"/>
    <x v="0"/>
    <x v="6"/>
    <s v="Empleado (a)"/>
    <s v="1"/>
    <x v="1"/>
  </r>
  <r>
    <n v="1381"/>
    <s v="2013"/>
    <s v="152"/>
    <s v="1"/>
    <s v="ESPHANIE"/>
    <s v="GISSEL"/>
    <s v="MAYO"/>
    <s v="PAYARES"/>
    <n v="1"/>
    <s v="Cédula de Ciudadanía"/>
    <s v=""/>
    <s v="1003266667"/>
    <d v="2001-06-20T00:00:00"/>
    <d v="2019-08-16T00:00:00"/>
    <n v="18"/>
    <x v="5"/>
    <n v="12"/>
    <x v="4"/>
    <x v="0"/>
    <s v="3"/>
    <x v="1"/>
    <s v="6"/>
    <x v="0"/>
    <s v=""/>
    <s v=""/>
    <s v="No"/>
    <s v="4"/>
    <x v="4"/>
    <x v="0"/>
    <x v="6"/>
    <s v="Estudiando"/>
    <s v="3"/>
    <x v="3"/>
  </r>
  <r>
    <n v="1382"/>
    <s v="2013"/>
    <s v="152"/>
    <s v="1"/>
    <s v="BATHIA"/>
    <s v="PATRICIA"/>
    <s v="MAYO"/>
    <s v="PAYARES"/>
    <n v="3"/>
    <s v="Tarjeta de Identidad"/>
    <s v=""/>
    <s v="1003381127"/>
    <d v="2001-06-20T00:00:00"/>
    <d v="2019-08-16T00:00:00"/>
    <n v="18"/>
    <x v="5"/>
    <n v="12"/>
    <x v="4"/>
    <x v="0"/>
    <s v="3"/>
    <x v="1"/>
    <s v="6"/>
    <x v="0"/>
    <s v=""/>
    <s v=""/>
    <s v="No"/>
    <s v="4"/>
    <x v="4"/>
    <x v="0"/>
    <x v="6"/>
    <s v="Estudiando"/>
    <s v="3"/>
    <x v="3"/>
  </r>
  <r>
    <n v="1383"/>
    <s v="2013"/>
    <s v="154"/>
    <s v="1"/>
    <s v="MIREYA"/>
    <s v=""/>
    <s v="ROJAS"/>
    <s v="SUAREZ"/>
    <n v="3"/>
    <s v="Tarjeta de Identidad"/>
    <s v=""/>
    <s v="65800204"/>
    <d v="1980-10-01T00:00:00"/>
    <d v="2019-08-16T00:00:00"/>
    <n v="38"/>
    <x v="8"/>
    <n v="33"/>
    <x v="0"/>
    <x v="0"/>
    <s v="1"/>
    <x v="0"/>
    <s v="6"/>
    <x v="0"/>
    <s v=""/>
    <s v=""/>
    <s v="No"/>
    <s v="3"/>
    <x v="0"/>
    <x v="0"/>
    <x v="6"/>
    <s v="INDEPENDIENTE"/>
    <s v="1"/>
    <x v="1"/>
  </r>
  <r>
    <n v="1384"/>
    <s v="2013"/>
    <s v="154"/>
    <s v="1"/>
    <s v="MARIA"/>
    <s v="DE LOS ANGELES"/>
    <s v="GONZALEZ"/>
    <s v="ROJAS"/>
    <n v="3"/>
    <s v="Tarjeta de Identidad"/>
    <s v=""/>
    <s v="SINCC84"/>
    <d v="1997-04-20T00:00:00"/>
    <d v="2019-08-16T00:00:00"/>
    <n v="22"/>
    <x v="7"/>
    <n v="16"/>
    <x v="4"/>
    <x v="0"/>
    <s v="3"/>
    <x v="1"/>
    <s v="6"/>
    <x v="0"/>
    <s v=""/>
    <s v=""/>
    <s v="No"/>
    <s v="4"/>
    <x v="4"/>
    <x v="0"/>
    <x v="6"/>
    <s v="Empleado (a)"/>
    <s v="1"/>
    <x v="1"/>
  </r>
  <r>
    <n v="1385"/>
    <s v="2013"/>
    <s v="154"/>
    <s v="1"/>
    <s v="LEIDY"/>
    <s v="NATALIA"/>
    <s v="ORTIZ"/>
    <s v="ROJAS"/>
    <n v="4"/>
    <s v="Registro civil/NUIP"/>
    <s v=""/>
    <s v="SINCC85"/>
    <d v="1999-04-25T00:00:00"/>
    <d v="2019-08-16T00:00:00"/>
    <n v="20"/>
    <x v="5"/>
    <n v="14"/>
    <x v="4"/>
    <x v="0"/>
    <s v="3"/>
    <x v="1"/>
    <s v="6"/>
    <x v="0"/>
    <s v=""/>
    <s v=""/>
    <s v="No"/>
    <s v="4"/>
    <x v="4"/>
    <x v="0"/>
    <x v="6"/>
    <s v="Estudiando"/>
    <s v="3"/>
    <x v="3"/>
  </r>
  <r>
    <n v="1386"/>
    <s v="2013"/>
    <s v="154"/>
    <s v="1"/>
    <s v="EDWIN"/>
    <s v="ARLEY"/>
    <s v="ROA"/>
    <s v="ROJAS"/>
    <n v="4"/>
    <s v="Registro civil/NUIP"/>
    <s v=""/>
    <s v="SINCC86"/>
    <d v="2006-09-29T00:00:00"/>
    <d v="2019-08-16T00:00:00"/>
    <n v="12"/>
    <x v="6"/>
    <n v="6"/>
    <x v="5"/>
    <x v="1"/>
    <s v="3"/>
    <x v="1"/>
    <s v="6"/>
    <x v="0"/>
    <s v=""/>
    <s v=""/>
    <s v="No"/>
    <s v="3"/>
    <x v="0"/>
    <x v="0"/>
    <x v="6"/>
    <s v="Estudiando"/>
    <s v="3"/>
    <x v="3"/>
  </r>
  <r>
    <n v="1387"/>
    <s v="2013"/>
    <s v="154"/>
    <s v="1"/>
    <s v="JOHAN"/>
    <s v="CAMILO"/>
    <s v="CASTILLO"/>
    <s v="GONZALEZ"/>
    <n v="1"/>
    <s v="Cédula de Ciudadanía"/>
    <s v=""/>
    <s v="SINCC87"/>
    <d v="2011-10-11T00:00:00"/>
    <d v="2019-08-16T00:00:00"/>
    <n v="7"/>
    <x v="12"/>
    <n v="1"/>
    <x v="1"/>
    <x v="1"/>
    <s v="4"/>
    <x v="6"/>
    <s v="6"/>
    <x v="0"/>
    <s v=""/>
    <s v=""/>
    <s v="No"/>
    <s v="9"/>
    <x v="2"/>
    <x v="0"/>
    <x v="6"/>
    <s v="No sabe - No responde"/>
    <s v="9"/>
    <x v="2"/>
  </r>
  <r>
    <n v="1388"/>
    <s v="2013"/>
    <s v="155"/>
    <s v="1"/>
    <s v="JOSE"/>
    <s v=""/>
    <s v="MORENO"/>
    <s v=""/>
    <n v="1"/>
    <s v="Cédula de Ciudadanía"/>
    <s v=""/>
    <s v="17351205"/>
    <d v="1953-10-01T00:00:00"/>
    <d v="2019-08-16T00:00:00"/>
    <n v="65"/>
    <x v="0"/>
    <n v="60"/>
    <x v="0"/>
    <x v="1"/>
    <s v="1"/>
    <x v="0"/>
    <s v="6"/>
    <x v="0"/>
    <s v=""/>
    <s v=""/>
    <s v="No"/>
    <s v="3"/>
    <x v="0"/>
    <x v="0"/>
    <x v="6"/>
    <s v="Empleado (a)"/>
    <s v="1"/>
    <x v="1"/>
  </r>
  <r>
    <n v="1389"/>
    <s v="2013"/>
    <s v="155"/>
    <s v="1"/>
    <s v="GLORIA"/>
    <s v="ESPERANZA"/>
    <s v="VEGA"/>
    <s v="SAMUDIO"/>
    <n v="4"/>
    <s v="Registro civil/NUIP"/>
    <s v=""/>
    <s v="21135109"/>
    <d v="1972-06-24T00:00:00"/>
    <d v="2019-08-16T00:00:00"/>
    <n v="47"/>
    <x v="13"/>
    <n v="41"/>
    <x v="0"/>
    <x v="0"/>
    <s v="2"/>
    <x v="3"/>
    <s v="6"/>
    <x v="0"/>
    <s v=""/>
    <s v=""/>
    <s v="No"/>
    <s v="3"/>
    <x v="0"/>
    <x v="0"/>
    <x v="6"/>
    <s v="HOGAR"/>
    <s v="1"/>
    <x v="1"/>
  </r>
  <r>
    <n v="1390"/>
    <s v="2013"/>
    <s v="155"/>
    <s v="1"/>
    <s v="JUAN"/>
    <s v="ESTEBAN"/>
    <s v="VEGA"/>
    <s v="APONTE"/>
    <n v="1"/>
    <s v="Cédula de Ciudadanía"/>
    <s v=""/>
    <s v="SINCC88"/>
    <d v="2013-06-28T00:00:00"/>
    <d v="2019-08-16T00:00:00"/>
    <n v="6"/>
    <x v="12"/>
    <n v="0"/>
    <x v="1"/>
    <x v="1"/>
    <s v="4"/>
    <x v="6"/>
    <s v="6"/>
    <x v="0"/>
    <s v=""/>
    <s v=""/>
    <s v="No"/>
    <s v="9"/>
    <x v="2"/>
    <x v="0"/>
    <x v="6"/>
    <s v="No sabe - No responde"/>
    <s v="9"/>
    <x v="2"/>
  </r>
  <r>
    <n v="1391"/>
    <s v="2013"/>
    <s v="156"/>
    <s v="1"/>
    <s v="DERLY"/>
    <s v=""/>
    <s v="AGUIRRE"/>
    <s v="RUSSI"/>
    <n v="3"/>
    <s v="Tarjeta de Identidad"/>
    <s v=""/>
    <s v="40447686"/>
    <d v="1978-03-30T00:00:00"/>
    <d v="2019-08-16T00:00:00"/>
    <n v="41"/>
    <x v="1"/>
    <n v="35"/>
    <x v="0"/>
    <x v="0"/>
    <s v="1"/>
    <x v="0"/>
    <s v="6"/>
    <x v="0"/>
    <s v=""/>
    <s v=""/>
    <s v="No"/>
    <s v="3"/>
    <x v="0"/>
    <x v="0"/>
    <x v="6"/>
    <s v="Empleado (a)"/>
    <s v="1"/>
    <x v="1"/>
  </r>
  <r>
    <n v="1392"/>
    <s v="2013"/>
    <s v="156"/>
    <s v="1"/>
    <s v="LEIDY"/>
    <s v="PATRICIA"/>
    <s v="ARBOLEDA"/>
    <s v=""/>
    <n v="1"/>
    <s v="Cédula de Ciudadanía"/>
    <s v=""/>
    <s v="42414733"/>
    <d v="2007-08-10T00:00:00"/>
    <d v="2019-08-16T00:00:00"/>
    <n v="12"/>
    <x v="6"/>
    <n v="6"/>
    <x v="5"/>
    <x v="0"/>
    <s v="3"/>
    <x v="1"/>
    <s v="6"/>
    <x v="0"/>
    <s v=""/>
    <s v=""/>
    <s v="No"/>
    <s v="3"/>
    <x v="0"/>
    <x v="0"/>
    <x v="6"/>
    <s v="Estudiando"/>
    <s v="3"/>
    <x v="3"/>
  </r>
  <r>
    <n v="1393"/>
    <s v="2013"/>
    <s v="156"/>
    <s v="1"/>
    <s v="DAYANA"/>
    <s v="MARCELA"/>
    <s v="ARBOLEDA"/>
    <s v=""/>
    <n v="4"/>
    <s v="Registro civil/NUIP"/>
    <s v=""/>
    <s v="97030816815"/>
    <d v="1997-03-08T00:00:00"/>
    <d v="2019-08-16T00:00:00"/>
    <n v="22"/>
    <x v="7"/>
    <n v="16"/>
    <x v="4"/>
    <x v="0"/>
    <s v="3"/>
    <x v="1"/>
    <s v="6"/>
    <x v="0"/>
    <s v=""/>
    <s v=""/>
    <s v="No"/>
    <s v="5"/>
    <x v="3"/>
    <x v="0"/>
    <x v="6"/>
    <s v="Estudiando"/>
    <s v="3"/>
    <x v="3"/>
  </r>
  <r>
    <n v="1394"/>
    <s v="2013"/>
    <s v="157"/>
    <s v="1"/>
    <s v="FLOR"/>
    <s v="MARINA"/>
    <s v="OCAMPOS"/>
    <s v="MONTES"/>
    <n v="1"/>
    <s v="Cédula de Ciudadanía"/>
    <s v=""/>
    <s v="32107478"/>
    <d v="1978-01-03T00:00:00"/>
    <d v="2019-08-16T00:00:00"/>
    <n v="41"/>
    <x v="1"/>
    <n v="35"/>
    <x v="0"/>
    <x v="0"/>
    <s v="1"/>
    <x v="0"/>
    <s v="6"/>
    <x v="0"/>
    <s v=""/>
    <s v=""/>
    <s v="No"/>
    <s v="3"/>
    <x v="0"/>
    <x v="0"/>
    <x v="6"/>
    <s v="Empleado (a)"/>
    <s v="1"/>
    <x v="1"/>
  </r>
  <r>
    <n v="1395"/>
    <s v="2013"/>
    <s v="157"/>
    <s v="1"/>
    <s v="ANDRES"/>
    <s v="JULIAN"/>
    <s v="OCAMPO"/>
    <s v="MONTES"/>
    <n v="3"/>
    <s v="Tarjeta de Identidad"/>
    <s v=""/>
    <s v="96013108401"/>
    <d v="1996-01-31T00:00:00"/>
    <d v="2019-08-16T00:00:00"/>
    <n v="23"/>
    <x v="7"/>
    <n v="17"/>
    <x v="4"/>
    <x v="1"/>
    <s v="3"/>
    <x v="1"/>
    <s v="6"/>
    <x v="0"/>
    <s v=""/>
    <s v=""/>
    <s v="No"/>
    <s v="4"/>
    <x v="4"/>
    <x v="0"/>
    <x v="6"/>
    <s v="Empleado (a)"/>
    <s v="1"/>
    <x v="1"/>
  </r>
  <r>
    <n v="1396"/>
    <s v="2013"/>
    <s v="157"/>
    <s v="1"/>
    <s v="JUAN"/>
    <s v="MANUEL"/>
    <s v="GRANADA"/>
    <s v="OCAMPO"/>
    <n v="1"/>
    <s v="Cédula de Ciudadanía"/>
    <s v=""/>
    <s v="99112503460"/>
    <d v="1999-11-25T00:00:00"/>
    <d v="2019-08-16T00:00:00"/>
    <n v="19"/>
    <x v="5"/>
    <n v="13"/>
    <x v="4"/>
    <x v="1"/>
    <s v="3"/>
    <x v="1"/>
    <s v="6"/>
    <x v="0"/>
    <s v=""/>
    <s v=""/>
    <s v="No"/>
    <s v="4"/>
    <x v="4"/>
    <x v="0"/>
    <x v="6"/>
    <s v="Estudiando"/>
    <s v="3"/>
    <x v="3"/>
  </r>
  <r>
    <n v="1397"/>
    <s v="2013"/>
    <s v="158"/>
    <s v="1"/>
    <s v="BELISARIO"/>
    <s v=""/>
    <s v="BERNAL"/>
    <s v=""/>
    <n v="1"/>
    <s v="Cédula de Ciudadanía"/>
    <s v=""/>
    <s v="569629"/>
    <d v="1960-01-31T00:00:00"/>
    <d v="2019-08-16T00:00:00"/>
    <n v="59"/>
    <x v="14"/>
    <n v="55"/>
    <x v="0"/>
    <x v="1"/>
    <s v="2"/>
    <x v="3"/>
    <s v="6"/>
    <x v="0"/>
    <s v=""/>
    <s v=""/>
    <s v="No"/>
    <s v="3"/>
    <x v="0"/>
    <x v="0"/>
    <x v="6"/>
    <s v="Vigilante - 9133"/>
    <s v="1"/>
    <x v="1"/>
  </r>
  <r>
    <n v="1398"/>
    <s v="2013"/>
    <s v="158"/>
    <s v="1"/>
    <s v="ROMELIA"/>
    <s v=""/>
    <s v="PARDO"/>
    <s v="VELANDIA"/>
    <n v="1"/>
    <s v="Cédula de Ciudadanía"/>
    <s v=""/>
    <s v="63365163"/>
    <d v="1969-06-15T00:00:00"/>
    <d v="2019-08-16T00:00:00"/>
    <n v="50"/>
    <x v="13"/>
    <n v="44"/>
    <x v="0"/>
    <x v="0"/>
    <s v="1"/>
    <x v="0"/>
    <s v="6"/>
    <x v="0"/>
    <s v=""/>
    <s v=""/>
    <s v="No"/>
    <s v="3"/>
    <x v="0"/>
    <x v="0"/>
    <x v="6"/>
    <s v="Empleado (a)"/>
    <s v="1"/>
    <x v="1"/>
  </r>
  <r>
    <n v="1399"/>
    <s v="2013"/>
    <s v="158"/>
    <s v="1"/>
    <s v="HUGO"/>
    <s v="DAVID"/>
    <s v="BERNAL"/>
    <s v="PARDO"/>
    <n v="1"/>
    <s v="Cédula de Ciudadanía"/>
    <s v=""/>
    <s v="1003661303"/>
    <d v="2000-05-23T00:00:00"/>
    <d v="2019-08-16T00:00:00"/>
    <n v="19"/>
    <x v="5"/>
    <n v="13"/>
    <x v="4"/>
    <x v="1"/>
    <s v="3"/>
    <x v="1"/>
    <s v="6"/>
    <x v="0"/>
    <s v=""/>
    <s v=""/>
    <s v="No"/>
    <s v="4"/>
    <x v="4"/>
    <x v="0"/>
    <x v="6"/>
    <s v="Estudiando"/>
    <s v="3"/>
    <x v="3"/>
  </r>
  <r>
    <n v="1400"/>
    <s v="2013"/>
    <s v="158"/>
    <s v="1"/>
    <s v="LUZ"/>
    <s v="MARY"/>
    <s v="PARDO"/>
    <s v="VELANDIA"/>
    <n v="3"/>
    <s v="Tarjeta de Identidad"/>
    <s v=""/>
    <s v="1072659789"/>
    <d v="1991-03-24T00:00:00"/>
    <d v="2019-08-16T00:00:00"/>
    <n v="28"/>
    <x v="10"/>
    <n v="22"/>
    <x v="3"/>
    <x v="0"/>
    <s v="3"/>
    <x v="1"/>
    <s v="6"/>
    <x v="0"/>
    <s v=""/>
    <s v=""/>
    <s v="Si"/>
    <s v="5"/>
    <x v="3"/>
    <x v="0"/>
    <x v="6"/>
    <s v="Desempleado (a)"/>
    <s v="2"/>
    <x v="4"/>
  </r>
  <r>
    <n v="1401"/>
    <s v="2013"/>
    <s v="159"/>
    <s v="1"/>
    <s v="MARCO"/>
    <s v="ANTONIO"/>
    <s v="CASTELLANOS"/>
    <s v=""/>
    <n v="1"/>
    <s v="Cédula de Ciudadanía"/>
    <s v=""/>
    <s v="10213243"/>
    <d v="1945-11-25T00:00:00"/>
    <d v="2019-08-16T00:00:00"/>
    <n v="73"/>
    <x v="9"/>
    <n v="67"/>
    <x v="2"/>
    <x v="1"/>
    <s v="5"/>
    <x v="5"/>
    <s v="6"/>
    <x v="0"/>
    <s v=""/>
    <s v=""/>
    <s v="No"/>
    <s v="3"/>
    <x v="0"/>
    <x v="0"/>
    <x v="6"/>
    <s v="Desempleado (a)"/>
    <s v="2"/>
    <x v="4"/>
  </r>
  <r>
    <n v="1402"/>
    <s v="2013"/>
    <s v="159"/>
    <s v="1"/>
    <s v="LUZ"/>
    <s v="MIRYAM"/>
    <s v="CASTELLANO"/>
    <s v="VALENCIA"/>
    <n v="1"/>
    <s v="Cédula de Ciudadanía"/>
    <s v=""/>
    <s v="28825174"/>
    <d v="1974-11-20T00:00:00"/>
    <d v="2019-08-16T00:00:00"/>
    <n v="44"/>
    <x v="1"/>
    <n v="39"/>
    <x v="0"/>
    <x v="0"/>
    <s v="1"/>
    <x v="0"/>
    <s v="6"/>
    <x v="0"/>
    <s v=""/>
    <s v=""/>
    <s v="No"/>
    <s v="3"/>
    <x v="0"/>
    <x v="0"/>
    <x v="6"/>
    <s v="Empleado (a)"/>
    <s v="1"/>
    <x v="1"/>
  </r>
  <r>
    <n v="1403"/>
    <s v="2013"/>
    <s v="159"/>
    <s v="1"/>
    <s v="ELKIN"/>
    <s v="OSWALDO"/>
    <s v="VERGARA"/>
    <s v="CASTELLANOS"/>
    <n v="1"/>
    <s v="Cédula de Ciudadanía"/>
    <s v=""/>
    <s v="1020749354"/>
    <d v="1990-01-30T00:00:00"/>
    <d v="2019-08-16T00:00:00"/>
    <n v="29"/>
    <x v="10"/>
    <n v="23"/>
    <x v="3"/>
    <x v="1"/>
    <s v="3"/>
    <x v="1"/>
    <s v="6"/>
    <x v="0"/>
    <s v=""/>
    <s v=""/>
    <s v="No"/>
    <s v="4"/>
    <x v="4"/>
    <x v="0"/>
    <x v="6"/>
    <s v="Empleado (a)"/>
    <s v="1"/>
    <x v="1"/>
  </r>
  <r>
    <n v="1404"/>
    <s v="2013"/>
    <s v="159"/>
    <s v="1"/>
    <s v="MARIA"/>
    <s v="ALEJANDRA"/>
    <s v="FORERO"/>
    <s v="CASTELLANOS"/>
    <n v="3"/>
    <s v="Tarjeta de Identidad"/>
    <s v=""/>
    <s v="1072705432"/>
    <d v="1994-10-31T00:00:00"/>
    <d v="2019-08-16T00:00:00"/>
    <n v="24"/>
    <x v="7"/>
    <n v="18"/>
    <x v="3"/>
    <x v="0"/>
    <s v="3"/>
    <x v="1"/>
    <s v="6"/>
    <x v="0"/>
    <s v=""/>
    <s v=""/>
    <s v="No"/>
    <s v="4"/>
    <x v="4"/>
    <x v="0"/>
    <x v="6"/>
    <s v="Estudiando"/>
    <s v="3"/>
    <x v="3"/>
  </r>
  <r>
    <n v="1405"/>
    <s v="2013"/>
    <s v="159"/>
    <s v="1"/>
    <s v="RUBEN"/>
    <s v="DARIO"/>
    <s v="FORERO"/>
    <s v="CASTELLANOS"/>
    <n v="1"/>
    <s v="Cédula de Ciudadanía"/>
    <s v=""/>
    <s v="95120225627"/>
    <d v="1995-12-02T00:00:00"/>
    <d v="2019-08-16T00:00:00"/>
    <n v="23"/>
    <x v="7"/>
    <n v="17"/>
    <x v="4"/>
    <x v="1"/>
    <s v="3"/>
    <x v="1"/>
    <s v="6"/>
    <x v="0"/>
    <s v=""/>
    <s v=""/>
    <s v="No"/>
    <s v="3"/>
    <x v="0"/>
    <x v="0"/>
    <x v="6"/>
    <s v="Desempleado (a)"/>
    <s v="2"/>
    <x v="4"/>
  </r>
  <r>
    <n v="1406"/>
    <s v="2013"/>
    <s v="160"/>
    <s v="1"/>
    <s v="VICTOR"/>
    <s v=""/>
    <s v="ROBLES"/>
    <s v="BERMUDEZ"/>
    <n v="1"/>
    <s v="Cédula de Ciudadanía"/>
    <s v=""/>
    <s v="13853563"/>
    <d v="1980-06-13T00:00:00"/>
    <d v="2019-08-16T00:00:00"/>
    <n v="39"/>
    <x v="8"/>
    <n v="33"/>
    <x v="0"/>
    <x v="1"/>
    <s v="1"/>
    <x v="0"/>
    <s v="5"/>
    <x v="1"/>
    <s v=""/>
    <s v=""/>
    <s v="No"/>
    <s v="3"/>
    <x v="0"/>
    <x v="0"/>
    <x v="6"/>
    <s v="Empleado (a)"/>
    <s v="1"/>
    <x v="1"/>
  </r>
  <r>
    <n v="1407"/>
    <s v="2013"/>
    <s v="160"/>
    <s v="1"/>
    <s v="LIGIBETH"/>
    <s v=""/>
    <s v="NAVARRA"/>
    <s v="CANTILLO"/>
    <n v="3"/>
    <s v="Tarjeta de Identidad"/>
    <s v=""/>
    <s v="36069749"/>
    <d v="1998-01-21T00:00:00"/>
    <d v="2019-08-16T00:00:00"/>
    <n v="21"/>
    <x v="7"/>
    <n v="15"/>
    <x v="4"/>
    <x v="0"/>
    <s v="3"/>
    <x v="1"/>
    <s v="5"/>
    <x v="1"/>
    <s v=""/>
    <s v=""/>
    <s v="No"/>
    <s v="5"/>
    <x v="3"/>
    <x v="0"/>
    <x v="6"/>
    <s v="Estudiando"/>
    <s v="3"/>
    <x v="3"/>
  </r>
  <r>
    <n v="1408"/>
    <s v="2013"/>
    <s v="160"/>
    <s v="1"/>
    <s v="DANIS"/>
    <s v="MARCELA"/>
    <s v="NAVARRO"/>
    <s v="CANTILLO"/>
    <n v="1"/>
    <s v="Cédula de Ciudadanía"/>
    <s v=""/>
    <s v="36069750"/>
    <d v="1999-03-18T00:00:00"/>
    <d v="2019-08-16T00:00:00"/>
    <n v="20"/>
    <x v="5"/>
    <n v="14"/>
    <x v="4"/>
    <x v="0"/>
    <s v="3"/>
    <x v="1"/>
    <s v="5"/>
    <x v="1"/>
    <s v=""/>
    <s v=""/>
    <s v="No"/>
    <s v="5"/>
    <x v="3"/>
    <x v="0"/>
    <x v="6"/>
    <s v="Estudiando"/>
    <s v="3"/>
    <x v="3"/>
  </r>
  <r>
    <n v="1409"/>
    <s v="2013"/>
    <s v="160"/>
    <s v="1"/>
    <s v="BEATRIZ"/>
    <s v="DEL CARMEN"/>
    <s v="NAVARRO"/>
    <s v=""/>
    <n v="3"/>
    <s v="Tarjeta de Identidad"/>
    <s v=""/>
    <s v="37576356"/>
    <d v="1982-06-01T00:00:00"/>
    <d v="2019-08-16T00:00:00"/>
    <n v="37"/>
    <x v="8"/>
    <n v="31"/>
    <x v="0"/>
    <x v="0"/>
    <s v="2"/>
    <x v="3"/>
    <s v="5"/>
    <x v="1"/>
    <s v=""/>
    <s v=""/>
    <s v="No"/>
    <s v="3"/>
    <x v="0"/>
    <x v="0"/>
    <x v="6"/>
    <s v="Empleado (a)"/>
    <s v="1"/>
    <x v="1"/>
  </r>
  <r>
    <n v="1410"/>
    <s v="2013"/>
    <s v="161"/>
    <s v="1"/>
    <s v="JOHAN"/>
    <s v="YAMY"/>
    <s v="MIRANDA"/>
    <s v="VALENCIA"/>
    <n v="1"/>
    <s v="Cédula de Ciudadanía"/>
    <s v=""/>
    <s v="1072703416"/>
    <d v="2012-07-30T00:00:00"/>
    <d v="2019-08-16T00:00:00"/>
    <n v="7"/>
    <x v="12"/>
    <n v="1"/>
    <x v="1"/>
    <x v="1"/>
    <s v="3"/>
    <x v="1"/>
    <s v="6"/>
    <x v="0"/>
    <s v=""/>
    <s v=""/>
    <s v="No"/>
    <s v="9"/>
    <x v="2"/>
    <x v="0"/>
    <x v="6"/>
    <s v="No sabe - No responde"/>
    <s v="9"/>
    <x v="2"/>
  </r>
  <r>
    <n v="1411"/>
    <s v="2013"/>
    <s v="162"/>
    <s v="1"/>
    <s v="LUIS"/>
    <s v="MARINO"/>
    <s v="JARAMILLO"/>
    <s v="OSPINA"/>
    <n v="4"/>
    <s v="Registro civil/NUIP"/>
    <s v=""/>
    <s v="SINCC89"/>
    <d v="1970-01-01T00:00:00"/>
    <d v="2019-08-16T00:00:00"/>
    <n v="49"/>
    <x v="13"/>
    <n v="43"/>
    <x v="0"/>
    <x v="1"/>
    <s v="2"/>
    <x v="3"/>
    <s v="6"/>
    <x v="0"/>
    <s v=""/>
    <s v=""/>
    <s v="No"/>
    <s v="3"/>
    <x v="0"/>
    <x v="0"/>
    <x v="6"/>
    <s v="Empleado (a)"/>
    <s v="1"/>
    <x v="1"/>
  </r>
  <r>
    <n v="1412"/>
    <s v="2013"/>
    <s v="163"/>
    <s v="1"/>
    <s v="MARIELA"/>
    <s v=""/>
    <s v="PASOS"/>
    <s v="COPAQUE"/>
    <n v="1"/>
    <s v="Cédula de Ciudadanía"/>
    <s v=""/>
    <s v="25571021"/>
    <d v="1964-05-08T00:00:00"/>
    <d v="2019-08-16T00:00:00"/>
    <n v="55"/>
    <x v="11"/>
    <n v="49"/>
    <x v="0"/>
    <x v="0"/>
    <s v="1"/>
    <x v="0"/>
    <s v="1"/>
    <x v="2"/>
    <s v=""/>
    <s v=""/>
    <s v="No"/>
    <s v="3"/>
    <x v="0"/>
    <x v="0"/>
    <x v="6"/>
    <s v="Empleado (a)"/>
    <s v="1"/>
    <x v="1"/>
  </r>
  <r>
    <n v="1413"/>
    <s v="2013"/>
    <s v="163"/>
    <s v="1"/>
    <s v="RODRIGO"/>
    <s v="EYBERTO"/>
    <s v="CHOCUE"/>
    <s v="CAMPO"/>
    <n v="3"/>
    <s v="Tarjeta de Identidad"/>
    <s v=""/>
    <s v="76274403"/>
    <d v="1968-04-04T00:00:00"/>
    <d v="2019-08-16T00:00:00"/>
    <n v="51"/>
    <x v="11"/>
    <n v="45"/>
    <x v="0"/>
    <x v="1"/>
    <s v="2"/>
    <x v="3"/>
    <s v="1"/>
    <x v="2"/>
    <s v=""/>
    <s v=""/>
    <s v="No"/>
    <s v="3"/>
    <x v="0"/>
    <x v="0"/>
    <x v="6"/>
    <s v="Empleado (a)"/>
    <s v="1"/>
    <x v="1"/>
  </r>
  <r>
    <n v="1414"/>
    <s v="2013"/>
    <s v="163"/>
    <s v="1"/>
    <s v="ADRIANA"/>
    <s v="LUCIA"/>
    <s v="SANIZETO"/>
    <s v="CAMPO"/>
    <n v="3"/>
    <s v="Tarjeta de Identidad"/>
    <s v=""/>
    <s v="SINCC90"/>
    <d v="2004-01-01T00:00:00"/>
    <d v="2019-08-16T00:00:00"/>
    <n v="15"/>
    <x v="6"/>
    <n v="11"/>
    <x v="5"/>
    <x v="0"/>
    <s v="4"/>
    <x v="6"/>
    <s v="1"/>
    <x v="2"/>
    <s v=""/>
    <s v=""/>
    <s v="No"/>
    <s v="3"/>
    <x v="0"/>
    <x v="0"/>
    <x v="6"/>
    <s v="Estudiando"/>
    <s v="3"/>
    <x v="3"/>
  </r>
  <r>
    <n v="1415"/>
    <s v="2013"/>
    <s v="163"/>
    <s v="1"/>
    <s v="EDILSON"/>
    <s v="DAVID"/>
    <s v="SANIZATO"/>
    <s v="CAMPO"/>
    <n v="1"/>
    <s v="Cédula de Ciudadanía"/>
    <s v=""/>
    <s v="SINCC91"/>
    <d v="2001-01-01T00:00:00"/>
    <d v="2019-08-16T00:00:00"/>
    <n v="18"/>
    <x v="5"/>
    <n v="14"/>
    <x v="4"/>
    <x v="1"/>
    <s v="4"/>
    <x v="6"/>
    <s v="1"/>
    <x v="2"/>
    <s v=""/>
    <s v=""/>
    <s v="No"/>
    <s v="3"/>
    <x v="0"/>
    <x v="0"/>
    <x v="6"/>
    <s v="Estudiando"/>
    <s v="3"/>
    <x v="3"/>
  </r>
  <r>
    <n v="1416"/>
    <s v="2013"/>
    <s v="164"/>
    <s v="1"/>
    <s v="BLANCA"/>
    <s v="NELLY"/>
    <s v="CAÑON"/>
    <s v=""/>
    <n v="1"/>
    <s v="Cédula de Ciudadanía"/>
    <s v=""/>
    <s v="SINCC92"/>
    <d v="1974-01-03T00:00:00"/>
    <d v="2019-08-16T00:00:00"/>
    <n v="45"/>
    <x v="1"/>
    <n v="39"/>
    <x v="0"/>
    <x v="0"/>
    <s v="2"/>
    <x v="3"/>
    <s v="6"/>
    <x v="0"/>
    <s v=""/>
    <s v=""/>
    <s v="No"/>
    <s v="3"/>
    <x v="0"/>
    <x v="0"/>
    <x v="6"/>
    <s v="Empleado (a)"/>
    <s v="1"/>
    <x v="1"/>
  </r>
  <r>
    <n v="1417"/>
    <s v="2013"/>
    <s v="164"/>
    <s v="1"/>
    <s v="JOHAN"/>
    <s v="STIVEN"/>
    <s v="RAYO"/>
    <s v="CAÑON"/>
    <n v="1"/>
    <s v="Cédula de Ciudadanía"/>
    <s v=""/>
    <s v="SINCC95"/>
    <d v="2012-01-05T00:00:00"/>
    <d v="2019-08-16T00:00:00"/>
    <n v="7"/>
    <x v="12"/>
    <n v="1"/>
    <x v="1"/>
    <x v="1"/>
    <s v="3"/>
    <x v="1"/>
    <s v="6"/>
    <x v="0"/>
    <s v=""/>
    <s v=""/>
    <s v="No"/>
    <s v="9"/>
    <x v="2"/>
    <x v="0"/>
    <x v="6"/>
    <s v="No sabe - No responde"/>
    <s v="9"/>
    <x v="2"/>
  </r>
  <r>
    <n v="1418"/>
    <s v="2013"/>
    <s v="166"/>
    <s v="1"/>
    <s v="ROGGER"/>
    <s v="NIXON"/>
    <s v="HERNANDEZ"/>
    <s v="JIMENEZ"/>
    <n v="1"/>
    <s v="Cédula de Ciudadanía"/>
    <s v=""/>
    <s v="1072655701"/>
    <d v="1989-12-12T00:00:00"/>
    <d v="2019-08-16T00:00:00"/>
    <n v="29"/>
    <x v="10"/>
    <n v="23"/>
    <x v="3"/>
    <x v="1"/>
    <s v="1"/>
    <x v="0"/>
    <s v="6"/>
    <x v="0"/>
    <s v=""/>
    <s v=""/>
    <s v="No"/>
    <s v="4"/>
    <x v="4"/>
    <x v="0"/>
    <x v="6"/>
    <s v="Empleado (a)"/>
    <s v="1"/>
    <x v="1"/>
  </r>
  <r>
    <n v="1419"/>
    <s v="2013"/>
    <s v="166"/>
    <s v="1"/>
    <s v="DIANA"/>
    <s v="KATHERINE"/>
    <s v="CALEÑO"/>
    <s v="VERA"/>
    <n v="4"/>
    <s v="Registro civil/NUIP"/>
    <s v=""/>
    <s v="1072700921"/>
    <d v="1993-04-04T00:00:00"/>
    <d v="2019-08-16T00:00:00"/>
    <n v="26"/>
    <x v="10"/>
    <n v="20"/>
    <x v="3"/>
    <x v="0"/>
    <s v="2"/>
    <x v="3"/>
    <s v="6"/>
    <x v="0"/>
    <s v=""/>
    <s v=""/>
    <s v="No"/>
    <s v="5"/>
    <x v="3"/>
    <x v="0"/>
    <x v="6"/>
    <s v="Hogar"/>
    <s v="1"/>
    <x v="1"/>
  </r>
  <r>
    <n v="1420"/>
    <s v="2013"/>
    <s v="166"/>
    <s v="1"/>
    <s v="GUADALUPE"/>
    <s v=""/>
    <s v="HENANDEZ"/>
    <s v="CALEÑO"/>
    <n v="1"/>
    <s v="Cédula de Ciudadanía"/>
    <s v=""/>
    <s v="1072708158"/>
    <d v="2013-05-30T00:00:00"/>
    <d v="2019-08-16T00:00:00"/>
    <n v="6"/>
    <x v="12"/>
    <n v="3"/>
    <x v="1"/>
    <x v="0"/>
    <s v="3"/>
    <x v="1"/>
    <s v="6"/>
    <x v="0"/>
    <s v=""/>
    <s v=""/>
    <s v="No"/>
    <s v="9"/>
    <x v="2"/>
    <x v="0"/>
    <x v="6"/>
    <s v="No sabe - No responde"/>
    <s v="9"/>
    <x v="2"/>
  </r>
  <r>
    <n v="1421"/>
    <s v="2013"/>
    <s v="167"/>
    <s v="1"/>
    <s v="JOSE"/>
    <s v=""/>
    <s v="ESCOBAR"/>
    <s v="MOLINA"/>
    <n v="1"/>
    <s v="Cédula de Ciudadanía"/>
    <s v=""/>
    <s v="19665383"/>
    <d v="1967-11-29T00:00:00"/>
    <d v="2019-08-16T00:00:00"/>
    <n v="51"/>
    <x v="11"/>
    <n v="45"/>
    <x v="0"/>
    <x v="1"/>
    <s v="1"/>
    <x v="0"/>
    <s v="6"/>
    <x v="0"/>
    <s v=""/>
    <s v=""/>
    <s v="No"/>
    <s v="3"/>
    <x v="0"/>
    <x v="0"/>
    <x v="6"/>
    <s v="Empleado (a)"/>
    <s v="1"/>
    <x v="1"/>
  </r>
  <r>
    <n v="1422"/>
    <s v="2013"/>
    <s v="167"/>
    <s v="1"/>
    <s v="JOSE"/>
    <s v="NELSON"/>
    <s v="ESCOBAR"/>
    <s v=""/>
    <n v="3"/>
    <s v="Tarjeta de Identidad"/>
    <s v=""/>
    <s v="SINCC96"/>
    <d v="1993-03-12T00:00:00"/>
    <d v="2019-08-16T00:00:00"/>
    <n v="26"/>
    <x v="10"/>
    <n v="19"/>
    <x v="3"/>
    <x v="1"/>
    <s v="3"/>
    <x v="1"/>
    <s v="6"/>
    <x v="0"/>
    <s v=""/>
    <s v=""/>
    <s v="No"/>
    <s v="4"/>
    <x v="4"/>
    <x v="0"/>
    <x v="6"/>
    <s v="Empleado (a)"/>
    <s v="1"/>
    <x v="1"/>
  </r>
  <r>
    <n v="1423"/>
    <s v="2013"/>
    <s v="167"/>
    <s v="1"/>
    <s v="DANIEL"/>
    <s v="STIVEN"/>
    <s v="ESCOBAR"/>
    <s v=""/>
    <n v="4"/>
    <s v="Registro civil/NUIP"/>
    <s v=""/>
    <s v="SINCC97"/>
    <d v="2006-06-06T00:00:00"/>
    <d v="2019-08-16T00:00:00"/>
    <n v="13"/>
    <x v="6"/>
    <n v="7"/>
    <x v="5"/>
    <x v="1"/>
    <s v="3"/>
    <x v="1"/>
    <s v="6"/>
    <x v="0"/>
    <s v=""/>
    <s v=""/>
    <s v="No"/>
    <s v="3"/>
    <x v="0"/>
    <x v="0"/>
    <x v="6"/>
    <s v="Estudiando"/>
    <s v="3"/>
    <x v="3"/>
  </r>
  <r>
    <n v="1424"/>
    <s v="2013"/>
    <s v="167"/>
    <s v="1"/>
    <s v="YERLIS"/>
    <s v="PERDIALI"/>
    <s v="ESCOBAR"/>
    <s v=""/>
    <n v="1"/>
    <s v="Cédula de Ciudadanía"/>
    <s v=""/>
    <s v="SINCC98"/>
    <d v="2013-03-31T00:00:00"/>
    <d v="2019-08-16T00:00:00"/>
    <n v="6"/>
    <x v="12"/>
    <n v="0"/>
    <x v="1"/>
    <x v="0"/>
    <s v="3"/>
    <x v="1"/>
    <s v="6"/>
    <x v="0"/>
    <s v=""/>
    <s v=""/>
    <s v="No"/>
    <s v="9"/>
    <x v="2"/>
    <x v="0"/>
    <x v="6"/>
    <s v="No sabe - No responde"/>
    <s v="9"/>
    <x v="2"/>
  </r>
  <r>
    <n v="1425"/>
    <s v="2013"/>
    <s v="168"/>
    <s v="1"/>
    <s v="YIDYS"/>
    <s v=""/>
    <s v="ACUÑA"/>
    <s v="JEREZ"/>
    <n v="3"/>
    <s v="Tarjeta de Identidad"/>
    <s v=""/>
    <s v="SINCC99"/>
    <d v="1984-06-13T00:00:00"/>
    <d v="2019-08-16T00:00:00"/>
    <n v="35"/>
    <x v="3"/>
    <n v="29"/>
    <x v="3"/>
    <x v="0"/>
    <s v="2"/>
    <x v="3"/>
    <s v="5"/>
    <x v="1"/>
    <s v=""/>
    <s v=""/>
    <s v="No"/>
    <s v="4"/>
    <x v="4"/>
    <x v="0"/>
    <x v="6"/>
    <s v="Empleado (a)"/>
    <s v="1"/>
    <x v="1"/>
  </r>
  <r>
    <n v="1426"/>
    <s v="2013"/>
    <s v="168"/>
    <s v="1"/>
    <s v="JONATHAN"/>
    <s v="YESID"/>
    <s v="ACUÑA"/>
    <s v="JEREZ"/>
    <n v="3"/>
    <s v="Tarjeta de Identidad"/>
    <s v=""/>
    <s v="SINCC100"/>
    <d v="1999-10-11T00:00:00"/>
    <d v="2019-08-16T00:00:00"/>
    <n v="19"/>
    <x v="5"/>
    <n v="14"/>
    <x v="4"/>
    <x v="1"/>
    <s v="3"/>
    <x v="1"/>
    <s v="5"/>
    <x v="1"/>
    <s v=""/>
    <s v=""/>
    <s v="No"/>
    <s v="4"/>
    <x v="4"/>
    <x v="0"/>
    <x v="6"/>
    <s v="Estudiando"/>
    <s v="3"/>
    <x v="3"/>
  </r>
  <r>
    <n v="1427"/>
    <s v="2013"/>
    <s v="168"/>
    <s v="1"/>
    <s v="KEYNER"/>
    <s v="ANDRES"/>
    <s v="ACUÑA"/>
    <s v="JEREZ"/>
    <n v="1"/>
    <s v="Cédula de Ciudadanía"/>
    <s v=""/>
    <s v="SINCC102"/>
    <d v="2003-11-03T00:00:00"/>
    <d v="2019-08-16T00:00:00"/>
    <n v="15"/>
    <x v="6"/>
    <n v="7"/>
    <x v="5"/>
    <x v="1"/>
    <s v="3"/>
    <x v="1"/>
    <s v="5"/>
    <x v="1"/>
    <s v=""/>
    <s v=""/>
    <s v="No"/>
    <s v="3"/>
    <x v="0"/>
    <x v="0"/>
    <x v="6"/>
    <s v="Estudiando"/>
    <s v="3"/>
    <x v="3"/>
  </r>
  <r>
    <n v="1428"/>
    <s v="2013"/>
    <s v="170"/>
    <s v="1"/>
    <s v="LUZBIN"/>
    <s v=""/>
    <s v="ORDUZ"/>
    <s v="CASTILLO"/>
    <n v="3"/>
    <s v="Tarjeta de Identidad"/>
    <s v=""/>
    <s v="13562928"/>
    <d v="1978-11-14T00:00:00"/>
    <d v="2019-08-16T00:00:00"/>
    <n v="40"/>
    <x v="8"/>
    <n v="34"/>
    <x v="0"/>
    <x v="1"/>
    <s v="2"/>
    <x v="3"/>
    <s v="6"/>
    <x v="0"/>
    <s v=""/>
    <s v=""/>
    <s v="No"/>
    <s v="3"/>
    <x v="0"/>
    <x v="0"/>
    <x v="6"/>
    <s v="Empleado (a)"/>
    <s v="1"/>
    <x v="1"/>
  </r>
  <r>
    <n v="1429"/>
    <s v="2013"/>
    <s v="170"/>
    <s v="1"/>
    <s v="EDWIN"/>
    <s v=""/>
    <s v="ORDUZ"/>
    <s v="CASTILLO"/>
    <n v="1"/>
    <s v="Cédula de Ciudadanía"/>
    <s v=""/>
    <s v="13564133"/>
    <d v="1985-03-16T00:00:00"/>
    <d v="2019-08-16T00:00:00"/>
    <n v="34"/>
    <x v="3"/>
    <n v="28"/>
    <x v="3"/>
    <x v="1"/>
    <s v="12"/>
    <x v="2"/>
    <s v="6"/>
    <x v="0"/>
    <s v=""/>
    <s v=""/>
    <s v="No"/>
    <s v="3"/>
    <x v="0"/>
    <x v="0"/>
    <x v="6"/>
    <s v="Empleado (a)"/>
    <s v="1"/>
    <x v="1"/>
  </r>
  <r>
    <n v="1430"/>
    <s v="2013"/>
    <s v="170"/>
    <s v="1"/>
    <s v="SONIA"/>
    <s v="SHELSY"/>
    <s v="ORDUZ"/>
    <s v="GELVEZ"/>
    <n v="4"/>
    <s v="Registro civil/NUIP"/>
    <s v=""/>
    <s v="1007868405"/>
    <d v="2000-06-09T00:00:00"/>
    <d v="2019-08-16T00:00:00"/>
    <n v="19"/>
    <x v="5"/>
    <n v="13"/>
    <x v="4"/>
    <x v="0"/>
    <s v="3"/>
    <x v="1"/>
    <s v="6"/>
    <x v="0"/>
    <s v=""/>
    <s v=""/>
    <s v="No"/>
    <s v="3"/>
    <x v="0"/>
    <x v="0"/>
    <x v="6"/>
    <s v="Estudiando"/>
    <s v="3"/>
    <x v="3"/>
  </r>
  <r>
    <n v="1431"/>
    <s v="2013"/>
    <s v="170"/>
    <s v="1"/>
    <s v="ROSALBA"/>
    <s v=""/>
    <s v="ESTEBAN"/>
    <s v="PAEZ"/>
    <n v="1"/>
    <s v="Cédula de Ciudadanía"/>
    <s v=""/>
    <s v="1072653893"/>
    <d v="1989-09-14T00:00:00"/>
    <d v="2019-08-16T00:00:00"/>
    <n v="29"/>
    <x v="10"/>
    <n v="24"/>
    <x v="3"/>
    <x v="0"/>
    <s v="12"/>
    <x v="2"/>
    <s v="6"/>
    <x v="0"/>
    <s v=""/>
    <s v=""/>
    <s v="No"/>
    <s v="3"/>
    <x v="0"/>
    <x v="0"/>
    <x v="6"/>
    <s v="Empleado (a)"/>
    <s v="1"/>
    <x v="1"/>
  </r>
  <r>
    <n v="1432"/>
    <s v="2013"/>
    <s v="170"/>
    <s v="1"/>
    <s v="LARRY"/>
    <s v="JOEL"/>
    <s v="ORDUZ"/>
    <s v="GELVEZ"/>
    <n v="1"/>
    <s v="Cédula de Ciudadanía"/>
    <s v=""/>
    <s v="1073483249"/>
    <d v="2010-05-21T00:00:00"/>
    <d v="2019-08-16T00:00:00"/>
    <n v="9"/>
    <x v="12"/>
    <n v="3"/>
    <x v="1"/>
    <x v="1"/>
    <s v="3"/>
    <x v="1"/>
    <s v="6"/>
    <x v="0"/>
    <s v=""/>
    <s v=""/>
    <s v="No"/>
    <s v="1"/>
    <x v="1"/>
    <x v="0"/>
    <x v="6"/>
    <s v="Desempleado (a)"/>
    <s v="2"/>
    <x v="4"/>
  </r>
  <r>
    <n v="1433"/>
    <s v="2013"/>
    <s v="170"/>
    <s v="1"/>
    <s v="ZAIDY"/>
    <s v=""/>
    <s v="GELVEZ"/>
    <s v="CELIS"/>
    <n v="1"/>
    <s v="Cédula de Ciudadanía"/>
    <s v=""/>
    <s v="1097302733"/>
    <d v="1986-05-04T00:00:00"/>
    <d v="2019-08-16T00:00:00"/>
    <n v="33"/>
    <x v="3"/>
    <n v="27"/>
    <x v="3"/>
    <x v="0"/>
    <s v="1"/>
    <x v="0"/>
    <s v="6"/>
    <x v="0"/>
    <s v=""/>
    <s v=""/>
    <s v="No"/>
    <s v="3"/>
    <x v="0"/>
    <x v="0"/>
    <x v="6"/>
    <s v="Empleado (a)"/>
    <s v="1"/>
    <x v="1"/>
  </r>
  <r>
    <n v="1434"/>
    <s v="2013"/>
    <s v="171"/>
    <s v="1"/>
    <s v="OSCAR"/>
    <s v=""/>
    <s v="NARVAEZ"/>
    <s v="CORTES"/>
    <n v="4"/>
    <s v="Registro civil/NUIP"/>
    <s v=""/>
    <s v="85166546"/>
    <d v="1979-01-19T00:00:00"/>
    <d v="2019-08-16T00:00:00"/>
    <n v="40"/>
    <x v="8"/>
    <n v="33"/>
    <x v="0"/>
    <x v="1"/>
    <s v="2"/>
    <x v="3"/>
    <s v="5"/>
    <x v="1"/>
    <s v=""/>
    <s v=""/>
    <s v="No"/>
    <s v="5"/>
    <x v="3"/>
    <x v="0"/>
    <x v="6"/>
    <s v="HOGAR"/>
    <s v="1"/>
    <x v="1"/>
  </r>
  <r>
    <n v="1435"/>
    <s v="2013"/>
    <s v="171"/>
    <s v="1"/>
    <s v="MARTHA"/>
    <s v="LILIANA"/>
    <s v="RIVERA"/>
    <s v="RIVERA"/>
    <n v="1"/>
    <s v="Cédula de Ciudadanía"/>
    <s v=""/>
    <s v="1061716385"/>
    <d v="1986-01-01T00:00:00"/>
    <d v="2019-08-16T00:00:00"/>
    <n v="33"/>
    <x v="3"/>
    <n v="26"/>
    <x v="3"/>
    <x v="0"/>
    <s v="1"/>
    <x v="0"/>
    <s v="1"/>
    <x v="2"/>
    <s v=""/>
    <s v=""/>
    <s v="No"/>
    <s v="3"/>
    <x v="0"/>
    <x v="0"/>
    <x v="6"/>
    <s v="Empleado (a)"/>
    <s v="1"/>
    <x v="1"/>
  </r>
  <r>
    <n v="1436"/>
    <s v="2013"/>
    <s v="171"/>
    <s v="1"/>
    <s v="JULIAN"/>
    <s v="ANDRES"/>
    <s v="RIVERA"/>
    <s v="RIVERA"/>
    <n v="1"/>
    <s v="Cédula de Ciudadanía"/>
    <s v=""/>
    <s v="1065097345"/>
    <d v="2010-08-17T00:00:00"/>
    <d v="2019-08-16T00:00:00"/>
    <n v="8"/>
    <x v="12"/>
    <n v="3"/>
    <x v="1"/>
    <x v="1"/>
    <s v="3"/>
    <x v="1"/>
    <s v="6"/>
    <x v="0"/>
    <s v=""/>
    <s v=""/>
    <s v="No"/>
    <s v="1"/>
    <x v="1"/>
    <x v="0"/>
    <x v="6"/>
    <s v="No sabe - No responde"/>
    <s v="9"/>
    <x v="2"/>
  </r>
  <r>
    <n v="1437"/>
    <s v="2013"/>
    <s v="172"/>
    <s v="1"/>
    <s v="CLAUDIA"/>
    <s v="PATRICIA"/>
    <s v="ORTIZ"/>
    <s v="GONZALEZ"/>
    <n v="1"/>
    <s v="Cédula de Ciudadanía"/>
    <s v=""/>
    <s v="51994140"/>
    <d v="1969-10-10T00:00:00"/>
    <d v="2019-08-16T00:00:00"/>
    <n v="49"/>
    <x v="13"/>
    <n v="43"/>
    <x v="0"/>
    <x v="0"/>
    <s v="1"/>
    <x v="0"/>
    <s v="6"/>
    <x v="0"/>
    <s v=""/>
    <s v=""/>
    <s v="No"/>
    <s v="5"/>
    <x v="3"/>
    <x v="0"/>
    <x v="6"/>
    <s v="Empleado (a)"/>
    <s v="1"/>
    <x v="1"/>
  </r>
  <r>
    <n v="1438"/>
    <s v="2013"/>
    <s v="174"/>
    <s v="1"/>
    <s v="CARLOS"/>
    <s v="ADAN"/>
    <s v="BETANCOURT"/>
    <s v=""/>
    <n v="1"/>
    <s v="Cédula de Ciudadanía"/>
    <s v=""/>
    <s v="10189657"/>
    <d v="1982-09-22T00:00:00"/>
    <d v="2019-08-16T00:00:00"/>
    <n v="36"/>
    <x v="8"/>
    <n v="30"/>
    <x v="0"/>
    <x v="1"/>
    <s v="6"/>
    <x v="4"/>
    <s v="6"/>
    <x v="0"/>
    <s v=""/>
    <s v=""/>
    <s v="No"/>
    <s v="6"/>
    <x v="6"/>
    <x v="0"/>
    <x v="6"/>
    <s v="Estudiando"/>
    <s v="3"/>
    <x v="3"/>
  </r>
  <r>
    <n v="1439"/>
    <s v="2013"/>
    <s v="174"/>
    <s v="1"/>
    <s v="ANA"/>
    <s v="CECILIA"/>
    <s v="DIAZ"/>
    <s v=""/>
    <n v="1"/>
    <s v="Cédula de Ciudadanía"/>
    <s v=""/>
    <s v="24708753"/>
    <d v="1957-02-12T00:00:00"/>
    <d v="2019-08-16T00:00:00"/>
    <n v="62"/>
    <x v="0"/>
    <n v="56"/>
    <x v="0"/>
    <x v="0"/>
    <s v="5"/>
    <x v="5"/>
    <s v="6"/>
    <x v="0"/>
    <s v=""/>
    <s v=""/>
    <s v="No"/>
    <s v="3"/>
    <x v="0"/>
    <x v="0"/>
    <x v="6"/>
    <s v="Estudiando"/>
    <s v="3"/>
    <x v="3"/>
  </r>
  <r>
    <n v="1440"/>
    <s v="2013"/>
    <s v="174"/>
    <s v="1"/>
    <s v="SANDRA"/>
    <s v="LILIANA"/>
    <s v="BETANCOURT"/>
    <s v="DIAZ"/>
    <n v="3"/>
    <s v="Tarjeta de Identidad"/>
    <s v=""/>
    <s v="30387653"/>
    <d v="1975-08-18T00:00:00"/>
    <d v="2019-08-16T00:00:00"/>
    <n v="43"/>
    <x v="1"/>
    <n v="38"/>
    <x v="0"/>
    <x v="0"/>
    <s v="1"/>
    <x v="0"/>
    <s v="6"/>
    <x v="0"/>
    <s v=""/>
    <s v=""/>
    <s v="No"/>
    <s v="5"/>
    <x v="3"/>
    <x v="0"/>
    <x v="6"/>
    <s v="Empleado (a)"/>
    <s v="1"/>
    <x v="1"/>
  </r>
  <r>
    <n v="1441"/>
    <s v="2013"/>
    <s v="174"/>
    <s v="1"/>
    <s v="CATALINA"/>
    <s v=""/>
    <s v="ORTEGON"/>
    <s v=""/>
    <n v="1"/>
    <s v="Cédula de Ciudadanía"/>
    <s v=""/>
    <s v="1007140712"/>
    <d v="2000-10-23T00:00:00"/>
    <d v="2019-08-16T00:00:00"/>
    <n v="18"/>
    <x v="5"/>
    <n v="12"/>
    <x v="4"/>
    <x v="0"/>
    <s v="3"/>
    <x v="1"/>
    <s v="6"/>
    <x v="0"/>
    <s v=""/>
    <s v=""/>
    <s v="No"/>
    <s v="5"/>
    <x v="3"/>
    <x v="0"/>
    <x v="6"/>
    <s v="Estudiando"/>
    <s v="3"/>
    <x v="3"/>
  </r>
  <r>
    <n v="1442"/>
    <s v="2013"/>
    <s v="174"/>
    <s v="1"/>
    <s v="CAMILO"/>
    <s v=""/>
    <s v="CETANCOURT"/>
    <s v="DIAZ"/>
    <n v="1"/>
    <s v="Cédula de Ciudadanía"/>
    <s v=""/>
    <s v="1072664890"/>
    <d v="1992-05-14T00:00:00"/>
    <d v="2019-08-16T00:00:00"/>
    <n v="27"/>
    <x v="10"/>
    <n v="21"/>
    <x v="3"/>
    <x v="1"/>
    <s v="6"/>
    <x v="4"/>
    <s v="6"/>
    <x v="0"/>
    <s v=""/>
    <s v=""/>
    <s v="No"/>
    <s v="6"/>
    <x v="6"/>
    <x v="1"/>
    <x v="1"/>
    <s v="Estudiando"/>
    <s v="3"/>
    <x v="3"/>
  </r>
  <r>
    <n v="1443"/>
    <s v="2013"/>
    <s v="177"/>
    <s v="1"/>
    <s v="SANDRA"/>
    <s v="PATRICIA"/>
    <s v="BECERRA"/>
    <s v=""/>
    <n v="3"/>
    <s v="Tarjeta de Identidad"/>
    <s v=""/>
    <s v="41171322"/>
    <d v="1985-04-28T00:00:00"/>
    <d v="2019-08-16T00:00:00"/>
    <n v="34"/>
    <x v="3"/>
    <n v="28"/>
    <x v="3"/>
    <x v="0"/>
    <s v="3"/>
    <x v="1"/>
    <s v="1"/>
    <x v="2"/>
    <s v=""/>
    <s v=""/>
    <s v="No"/>
    <s v="5"/>
    <x v="3"/>
    <x v="0"/>
    <x v="6"/>
    <s v="Desempleado (a)"/>
    <s v="2"/>
    <x v="4"/>
  </r>
  <r>
    <n v="1444"/>
    <s v="2013"/>
    <s v="177"/>
    <s v="1"/>
    <s v="SALOME"/>
    <s v=""/>
    <s v="JIMENEZ"/>
    <s v="BECERRA"/>
    <n v="1"/>
    <s v="Cédula de Ciudadanía"/>
    <s v=""/>
    <s v="1033491617"/>
    <d v="2008-12-24T00:00:00"/>
    <d v="2019-08-16T00:00:00"/>
    <n v="10"/>
    <x v="12"/>
    <n v="4"/>
    <x v="1"/>
    <x v="0"/>
    <s v="4"/>
    <x v="6"/>
    <s v="1"/>
    <x v="2"/>
    <s v=""/>
    <s v=""/>
    <s v="No"/>
    <s v="1"/>
    <x v="1"/>
    <x v="0"/>
    <x v="6"/>
    <s v="Desempleado (a)"/>
    <s v="2"/>
    <x v="4"/>
  </r>
  <r>
    <n v="1445"/>
    <s v="2013"/>
    <s v="178"/>
    <s v="1"/>
    <s v="JAVIER"/>
    <s v=""/>
    <s v="CARRILLO"/>
    <s v=""/>
    <n v="1"/>
    <s v="Cédula de Ciudadanía"/>
    <s v=""/>
    <s v="1072655377"/>
    <d v="1989-11-22T00:00:00"/>
    <d v="2019-08-16T00:00:00"/>
    <n v="29"/>
    <x v="10"/>
    <n v="23"/>
    <x v="3"/>
    <x v="1"/>
    <s v="2"/>
    <x v="3"/>
    <s v="6"/>
    <x v="0"/>
    <s v=""/>
    <s v=""/>
    <s v="No"/>
    <s v="3"/>
    <x v="0"/>
    <x v="0"/>
    <x v="6"/>
    <s v="Desempleado (a)"/>
    <s v="2"/>
    <x v="4"/>
  </r>
  <r>
    <n v="1446"/>
    <s v="2013"/>
    <s v="181"/>
    <s v="1"/>
    <s v="JOSE"/>
    <s v="LUBIN"/>
    <s v="MAHECHA"/>
    <s v="GOMEZ"/>
    <n v="1"/>
    <s v="Cédula de Ciudadanía"/>
    <s v=""/>
    <s v="3079773"/>
    <d v="1967-10-17T00:00:00"/>
    <d v="2019-08-16T00:00:00"/>
    <n v="51"/>
    <x v="11"/>
    <n v="45"/>
    <x v="0"/>
    <x v="1"/>
    <s v="1"/>
    <x v="0"/>
    <s v="6"/>
    <x v="0"/>
    <s v=""/>
    <s v=""/>
    <s v="No"/>
    <s v="3"/>
    <x v="0"/>
    <x v="0"/>
    <x v="6"/>
    <s v="Empleado (a)"/>
    <s v="1"/>
    <x v="1"/>
  </r>
  <r>
    <n v="1447"/>
    <s v="2013"/>
    <s v="181"/>
    <s v="1"/>
    <s v="BLANCA"/>
    <s v="LIGIA"/>
    <s v="MONERO"/>
    <s v=""/>
    <n v="1"/>
    <s v="Cédula de Ciudadanía"/>
    <s v=""/>
    <s v="28605512"/>
    <d v="1965-05-28T00:00:00"/>
    <d v="2019-08-16T00:00:00"/>
    <n v="54"/>
    <x v="11"/>
    <n v="46"/>
    <x v="0"/>
    <x v="0"/>
    <s v="2"/>
    <x v="3"/>
    <s v="6"/>
    <x v="0"/>
    <s v=""/>
    <s v=""/>
    <s v="No"/>
    <s v="3"/>
    <x v="0"/>
    <x v="0"/>
    <x v="6"/>
    <s v="Hogar"/>
    <s v="1"/>
    <x v="1"/>
  </r>
  <r>
    <n v="1448"/>
    <s v="2013"/>
    <s v="181"/>
    <s v="1"/>
    <s v="MIGUEL"/>
    <s v="ANGEL"/>
    <s v="SANCHEZ"/>
    <s v="MORENO"/>
    <n v="1"/>
    <s v="Cédula de Ciudadanía"/>
    <s v=""/>
    <s v="93424183"/>
    <d v="1985-10-24T00:00:00"/>
    <d v="2019-08-16T00:00:00"/>
    <n v="33"/>
    <x v="3"/>
    <n v="27"/>
    <x v="3"/>
    <x v="1"/>
    <s v="3"/>
    <x v="1"/>
    <s v="6"/>
    <x v="0"/>
    <s v=""/>
    <s v=""/>
    <s v="No"/>
    <s v="3"/>
    <x v="0"/>
    <x v="0"/>
    <x v="6"/>
    <s v="Empleado (a)"/>
    <s v="1"/>
    <x v="1"/>
  </r>
  <r>
    <n v="1449"/>
    <s v="2013"/>
    <s v="181"/>
    <s v="1"/>
    <s v="YEIMMY"/>
    <s v="PAOLA"/>
    <s v="SANCHEZ"/>
    <s v="MORENO"/>
    <n v="4"/>
    <s v="Registro civil/NUIP"/>
    <s v=""/>
    <s v="1072653020"/>
    <d v="1989-06-29T00:00:00"/>
    <d v="2019-08-16T00:00:00"/>
    <n v="30"/>
    <x v="10"/>
    <n v="22"/>
    <x v="3"/>
    <x v="0"/>
    <s v="3"/>
    <x v="1"/>
    <s v="6"/>
    <x v="0"/>
    <s v=""/>
    <s v=""/>
    <s v="No"/>
    <s v="5"/>
    <x v="3"/>
    <x v="0"/>
    <x v="6"/>
    <s v="Empleado (a)"/>
    <s v="1"/>
    <x v="1"/>
  </r>
  <r>
    <n v="1450"/>
    <s v="2013"/>
    <s v="181"/>
    <s v="1"/>
    <s v="ANGEL"/>
    <s v="STIVEN"/>
    <s v="SANCHEZ"/>
    <s v=""/>
    <n v="4"/>
    <s v="Registro civil/NUIP"/>
    <s v=""/>
    <s v="SINCC104"/>
    <d v="2010-01-01T00:00:00"/>
    <d v="2019-08-16T00:00:00"/>
    <n v="9"/>
    <x v="12"/>
    <n v="3"/>
    <x v="1"/>
    <x v="1"/>
    <s v="4"/>
    <x v="6"/>
    <s v="6"/>
    <x v="0"/>
    <s v=""/>
    <s v=""/>
    <s v="No"/>
    <s v="1"/>
    <x v="1"/>
    <x v="0"/>
    <x v="6"/>
    <s v="Desempleado (a)"/>
    <s v="2"/>
    <x v="4"/>
  </r>
  <r>
    <n v="1451"/>
    <s v="2013"/>
    <s v="181"/>
    <s v="1"/>
    <s v="CRISTAL"/>
    <s v="MARIANA"/>
    <s v="SILVA"/>
    <s v="MORENO"/>
    <n v="1"/>
    <s v="Cédula de Ciudadanía"/>
    <s v=""/>
    <s v="SINCC105"/>
    <d v="2011-01-01T00:00:00"/>
    <d v="2019-08-16T00:00:00"/>
    <n v="8"/>
    <x v="12"/>
    <n v="2"/>
    <x v="1"/>
    <x v="0"/>
    <s v="4"/>
    <x v="6"/>
    <s v="6"/>
    <x v="0"/>
    <s v=""/>
    <s v=""/>
    <s v="No"/>
    <s v="1"/>
    <x v="1"/>
    <x v="0"/>
    <x v="6"/>
    <s v="Desempleado (a)"/>
    <s v="2"/>
    <x v="4"/>
  </r>
  <r>
    <n v="1452"/>
    <s v="2013"/>
    <s v="191"/>
    <s v="1"/>
    <s v="JHOAN"/>
    <s v="SEBASTIAN"/>
    <s v="APONTE"/>
    <s v="DIAZ"/>
    <n v="4"/>
    <s v="Registro civil/NUIP"/>
    <s v=""/>
    <s v="1072651880"/>
    <d v="2007-04-05T00:00:00"/>
    <d v="2019-08-16T00:00:00"/>
    <n v="12"/>
    <x v="6"/>
    <n v="6"/>
    <x v="5"/>
    <x v="1"/>
    <s v="3"/>
    <x v="1"/>
    <s v="6"/>
    <x v="0"/>
    <s v=""/>
    <s v=""/>
    <s v="No"/>
    <s v="3"/>
    <x v="0"/>
    <x v="0"/>
    <x v="6"/>
    <s v="Estudiando"/>
    <s v="3"/>
    <x v="3"/>
  </r>
  <r>
    <n v="1453"/>
    <s v="2013"/>
    <s v="191"/>
    <s v="1"/>
    <s v="LAURA"/>
    <s v="VICTORIA"/>
    <s v="APONTE"/>
    <s v="DIAZ"/>
    <n v="1"/>
    <s v="Cédula de Ciudadanía"/>
    <s v=""/>
    <s v="1072700497"/>
    <d v="2011-09-28T00:00:00"/>
    <d v="2019-08-16T00:00:00"/>
    <n v="7"/>
    <x v="12"/>
    <n v="1"/>
    <x v="1"/>
    <x v="0"/>
    <s v="3"/>
    <x v="1"/>
    <s v="6"/>
    <x v="0"/>
    <s v=""/>
    <s v=""/>
    <s v="No"/>
    <s v="1"/>
    <x v="1"/>
    <x v="0"/>
    <x v="6"/>
    <s v="Desempleado (a)"/>
    <s v="2"/>
    <x v="4"/>
  </r>
  <r>
    <n v="1454"/>
    <s v="2013"/>
    <s v="191"/>
    <s v="1"/>
    <s v="ANGIE"/>
    <s v="VANESSA"/>
    <s v="MORA"/>
    <s v="DIAZ"/>
    <n v="4"/>
    <s v="Registro civil/NUIP"/>
    <s v=""/>
    <s v="99031802578"/>
    <d v="1999-03-18T00:00:00"/>
    <d v="2019-08-16T00:00:00"/>
    <n v="20"/>
    <x v="5"/>
    <n v="14"/>
    <x v="4"/>
    <x v="0"/>
    <s v="3"/>
    <x v="1"/>
    <s v="6"/>
    <x v="0"/>
    <s v=""/>
    <s v=""/>
    <s v="No"/>
    <s v="3"/>
    <x v="0"/>
    <x v="0"/>
    <x v="6"/>
    <s v="Estudiando"/>
    <s v="3"/>
    <x v="3"/>
  </r>
  <r>
    <n v="1455"/>
    <s v="2013"/>
    <s v="193"/>
    <s v="1"/>
    <s v="LUIS"/>
    <s v="CARLOS"/>
    <s v="GUARNIZO"/>
    <s v="DIAZ"/>
    <n v="3"/>
    <s v="Tarjeta de Identidad"/>
    <s v=""/>
    <s v="1020751861"/>
    <d v="1990-05-06T00:00:00"/>
    <d v="2019-08-16T00:00:00"/>
    <n v="29"/>
    <x v="10"/>
    <n v="23"/>
    <x v="3"/>
    <x v="1"/>
    <s v="1"/>
    <x v="0"/>
    <s v="6"/>
    <x v="0"/>
    <s v=""/>
    <s v=""/>
    <s v="No"/>
    <s v="5"/>
    <x v="3"/>
    <x v="0"/>
    <x v="6"/>
    <s v="Empleado (a)"/>
    <s v="1"/>
    <x v="1"/>
  </r>
  <r>
    <n v="1456"/>
    <s v="2013"/>
    <s v="193"/>
    <s v="1"/>
    <s v="SAMMY"/>
    <s v="LIZETH"/>
    <s v="GUARNIZO"/>
    <s v="GUAYACUNDO"/>
    <n v="1"/>
    <s v="Cédula de Ciudadanía"/>
    <s v=""/>
    <s v="1056075568"/>
    <d v="2013-02-27T00:00:00"/>
    <d v="2019-08-16T00:00:00"/>
    <n v="6"/>
    <x v="12"/>
    <n v="0"/>
    <x v="1"/>
    <x v="0"/>
    <s v="3"/>
    <x v="1"/>
    <s v="6"/>
    <x v="0"/>
    <s v=""/>
    <s v=""/>
    <s v="No"/>
    <s v="1"/>
    <x v="1"/>
    <x v="0"/>
    <x v="6"/>
    <s v="No sabe - No responde"/>
    <s v="9"/>
    <x v="2"/>
  </r>
  <r>
    <n v="1457"/>
    <s v="2013"/>
    <s v="193"/>
    <s v="1"/>
    <s v="LUZ"/>
    <s v="DARY"/>
    <s v="GUAYACUNDO"/>
    <s v="RATIVA"/>
    <n v="4"/>
    <s v="Registro civil/NUIP"/>
    <s v=""/>
    <s v="96012510591"/>
    <d v="1996-01-25T00:00:00"/>
    <d v="2019-08-16T00:00:00"/>
    <n v="23"/>
    <x v="7"/>
    <n v="17"/>
    <x v="4"/>
    <x v="0"/>
    <s v="2"/>
    <x v="3"/>
    <s v="6"/>
    <x v="0"/>
    <s v=""/>
    <s v=""/>
    <s v="No"/>
    <s v="4"/>
    <x v="4"/>
    <x v="0"/>
    <x v="6"/>
    <s v="Hogar"/>
    <s v="1"/>
    <x v="1"/>
  </r>
  <r>
    <n v="1458"/>
    <s v="2013"/>
    <s v="195"/>
    <s v="1"/>
    <s v="LUIS"/>
    <s v="FERNANDO"/>
    <s v="MOJICA"/>
    <s v="RIVADENEIRA"/>
    <n v="1"/>
    <s v="Cédula de Ciudadanía"/>
    <s v=""/>
    <s v="3229472"/>
    <d v="1954-12-26T00:00:00"/>
    <d v="2019-08-16T00:00:00"/>
    <n v="64"/>
    <x v="0"/>
    <n v="58"/>
    <x v="0"/>
    <x v="1"/>
    <s v="1"/>
    <x v="0"/>
    <s v="6"/>
    <x v="0"/>
    <s v=""/>
    <s v=""/>
    <s v="No"/>
    <s v="6"/>
    <x v="6"/>
    <x v="0"/>
    <x v="6"/>
    <s v="Empleado (a)"/>
    <s v="1"/>
    <x v="1"/>
  </r>
  <r>
    <n v="1459"/>
    <s v="2013"/>
    <s v="195"/>
    <s v="1"/>
    <s v="VICTORIA"/>
    <s v="EUGENIA"/>
    <s v="ARIAS"/>
    <s v=""/>
    <n v="1"/>
    <s v="Cédula de Ciudadanía"/>
    <s v=""/>
    <s v="41761556"/>
    <d v="1956-01-11T00:00:00"/>
    <d v="2019-08-16T00:00:00"/>
    <n v="63"/>
    <x v="0"/>
    <n v="57"/>
    <x v="0"/>
    <x v="0"/>
    <s v="2"/>
    <x v="3"/>
    <s v="6"/>
    <x v="0"/>
    <s v=""/>
    <s v=""/>
    <s v="No"/>
    <s v="6"/>
    <x v="6"/>
    <x v="0"/>
    <x v="6"/>
    <s v="HOGAR"/>
    <s v="1"/>
    <x v="1"/>
  </r>
  <r>
    <n v="1460"/>
    <s v="2013"/>
    <s v="195"/>
    <s v="1"/>
    <s v="ANA"/>
    <s v="MARIA"/>
    <s v="MOJICA"/>
    <s v="ARIAS"/>
    <n v="1"/>
    <s v="Cédula de Ciudadanía"/>
    <s v=""/>
    <s v="53910027"/>
    <d v="1983-11-15T00:00:00"/>
    <d v="2019-08-16T00:00:00"/>
    <n v="35"/>
    <x v="3"/>
    <n v="29"/>
    <x v="3"/>
    <x v="0"/>
    <s v="3"/>
    <x v="1"/>
    <s v="6"/>
    <x v="0"/>
    <s v=""/>
    <s v=""/>
    <s v="No"/>
    <s v="6"/>
    <x v="6"/>
    <x v="0"/>
    <x v="6"/>
    <s v="Estudiando"/>
    <s v="3"/>
    <x v="3"/>
  </r>
  <r>
    <n v="1461"/>
    <s v="2013"/>
    <s v="195"/>
    <s v="1"/>
    <s v="JUAN"/>
    <s v="FERNANDO"/>
    <s v="MOJICA"/>
    <s v="ARIAS"/>
    <n v="1"/>
    <s v="Cédula de Ciudadanía"/>
    <s v=""/>
    <s v="81720855"/>
    <d v="1984-04-15T00:00:00"/>
    <d v="2019-08-16T00:00:00"/>
    <n v="35"/>
    <x v="3"/>
    <n v="28"/>
    <x v="3"/>
    <x v="1"/>
    <s v="3"/>
    <x v="1"/>
    <s v="6"/>
    <x v="0"/>
    <s v=""/>
    <s v=""/>
    <s v="No"/>
    <s v="6"/>
    <x v="6"/>
    <x v="0"/>
    <x v="6"/>
    <s v="Estudiando"/>
    <s v="3"/>
    <x v="3"/>
  </r>
  <r>
    <n v="1462"/>
    <s v="2013"/>
    <s v="196"/>
    <s v="1"/>
    <s v="GERMAN"/>
    <s v=""/>
    <s v="MOJICA"/>
    <s v="RIVADENEIRA"/>
    <n v="1"/>
    <s v="Cédula de Ciudadanía"/>
    <s v=""/>
    <s v="17306333"/>
    <d v="1953-07-07T00:00:00"/>
    <d v="2019-08-16T00:00:00"/>
    <n v="66"/>
    <x v="16"/>
    <n v="60"/>
    <x v="0"/>
    <x v="1"/>
    <s v="1"/>
    <x v="0"/>
    <s v="6"/>
    <x v="0"/>
    <s v=""/>
    <s v=""/>
    <s v="No"/>
    <s v="6"/>
    <x v="6"/>
    <x v="0"/>
    <x v="6"/>
    <s v="INDEPENDIENTE"/>
    <s v="1"/>
    <x v="1"/>
  </r>
  <r>
    <n v="1463"/>
    <s v="2013"/>
    <s v="197"/>
    <s v="1"/>
    <s v="EMILCE"/>
    <s v=""/>
    <s v="CORTES"/>
    <s v="BLANCO"/>
    <n v="1"/>
    <s v="Cédula de Ciudadanía"/>
    <s v=""/>
    <s v="64521357"/>
    <d v="1970-01-10T00:00:00"/>
    <d v="2019-08-16T00:00:00"/>
    <n v="49"/>
    <x v="13"/>
    <n v="43"/>
    <x v="0"/>
    <x v="0"/>
    <s v="2"/>
    <x v="3"/>
    <s v="6"/>
    <x v="0"/>
    <s v=""/>
    <s v=""/>
    <s v="No"/>
    <s v="3"/>
    <x v="0"/>
    <x v="0"/>
    <x v="6"/>
    <s v="HOGAR"/>
    <s v="1"/>
    <x v="1"/>
  </r>
  <r>
    <n v="1464"/>
    <s v="2013"/>
    <s v="197"/>
    <s v="1"/>
    <s v="KAROL"/>
    <s v="DAYANA"/>
    <s v="VERA"/>
    <s v="CORTES"/>
    <n v="1"/>
    <s v="Cédula de Ciudadanía"/>
    <s v=""/>
    <s v="1030629589"/>
    <d v="2011-07-02T00:00:00"/>
    <d v="2019-08-16T00:00:00"/>
    <n v="8"/>
    <x v="12"/>
    <n v="2"/>
    <x v="1"/>
    <x v="0"/>
    <s v="3"/>
    <x v="1"/>
    <s v="6"/>
    <x v="0"/>
    <s v=""/>
    <s v=""/>
    <s v="No"/>
    <s v="3"/>
    <x v="0"/>
    <x v="0"/>
    <x v="6"/>
    <s v="Estudiando"/>
    <s v="3"/>
    <x v="3"/>
  </r>
  <r>
    <n v="1465"/>
    <s v="2013"/>
    <s v="197"/>
    <s v="1"/>
    <s v="BRIGITH"/>
    <s v="ISABELLA"/>
    <s v="VERA"/>
    <s v="CORTES"/>
    <n v="4"/>
    <s v="Registro civil/NUIP"/>
    <s v=""/>
    <s v="1070391262"/>
    <d v="2009-06-13T00:00:00"/>
    <d v="2019-08-16T00:00:00"/>
    <n v="10"/>
    <x v="12"/>
    <n v="4"/>
    <x v="1"/>
    <x v="0"/>
    <s v="3"/>
    <x v="1"/>
    <s v="6"/>
    <x v="0"/>
    <s v=""/>
    <s v=""/>
    <s v="No"/>
    <s v="3"/>
    <x v="0"/>
    <x v="0"/>
    <x v="6"/>
    <s v="Estudiando"/>
    <s v="3"/>
    <x v="3"/>
  </r>
  <r>
    <n v="1466"/>
    <s v="2013"/>
    <s v="197"/>
    <s v="1"/>
    <s v="KLEVER"/>
    <s v="FABIAN"/>
    <s v="ACOSTA"/>
    <s v="CORTES"/>
    <n v="4"/>
    <s v="Registro civil/NUIP"/>
    <s v=""/>
    <s v="SINCC110"/>
    <d v="1995-01-01T00:00:00"/>
    <d v="2019-08-16T00:00:00"/>
    <n v="24"/>
    <x v="7"/>
    <n v="18"/>
    <x v="3"/>
    <x v="1"/>
    <s v="3"/>
    <x v="1"/>
    <s v="6"/>
    <x v="0"/>
    <s v=""/>
    <s v=""/>
    <s v="No"/>
    <s v="4"/>
    <x v="4"/>
    <x v="0"/>
    <x v="6"/>
    <s v="HOGAR"/>
    <s v="1"/>
    <x v="1"/>
  </r>
  <r>
    <n v="1467"/>
    <s v="2013"/>
    <s v="197"/>
    <s v="1"/>
    <s v="STEFANIA"/>
    <s v=""/>
    <s v="VERA"/>
    <s v="CORTES"/>
    <n v="4"/>
    <s v="Registro civil/NUIP"/>
    <s v=""/>
    <s v="SINCC111"/>
    <d v="2008-12-24T00:00:00"/>
    <d v="2019-08-16T00:00:00"/>
    <n v="10"/>
    <x v="12"/>
    <n v="5"/>
    <x v="1"/>
    <x v="0"/>
    <s v="3"/>
    <x v="1"/>
    <s v="6"/>
    <x v="0"/>
    <s v=""/>
    <s v=""/>
    <s v="No"/>
    <s v="3"/>
    <x v="0"/>
    <x v="0"/>
    <x v="6"/>
    <s v="Estudiando"/>
    <s v="3"/>
    <x v="3"/>
  </r>
  <r>
    <n v="1468"/>
    <s v="2013"/>
    <s v="198"/>
    <s v="1"/>
    <s v="MARIA"/>
    <s v="NELSY"/>
    <s v="GUAYACAN"/>
    <s v="BELTRAN"/>
    <n v="4"/>
    <s v="Registro civil/NUIP"/>
    <s v=""/>
    <s v="39785537"/>
    <d v="1970-07-29T00:00:00"/>
    <d v="2019-08-16T00:00:00"/>
    <n v="49"/>
    <x v="13"/>
    <n v="43"/>
    <x v="0"/>
    <x v="0"/>
    <s v="2"/>
    <x v="3"/>
    <s v="6"/>
    <x v="0"/>
    <s v=""/>
    <s v=""/>
    <s v="No"/>
    <s v="6"/>
    <x v="6"/>
    <x v="0"/>
    <x v="6"/>
    <s v="Empleado (a)"/>
    <s v="1"/>
    <x v="1"/>
  </r>
  <r>
    <n v="1469"/>
    <s v="2013"/>
    <s v="198"/>
    <s v="1"/>
    <s v="SAMIR"/>
    <s v=""/>
    <s v="MONCADA"/>
    <s v="GONZALEZ"/>
    <n v="1"/>
    <s v="Cédula de Ciudadanía"/>
    <s v=""/>
    <s v="73021635"/>
    <d v="1975-04-05T00:00:00"/>
    <d v="2019-08-16T00:00:00"/>
    <n v="44"/>
    <x v="1"/>
    <n v="39"/>
    <x v="0"/>
    <x v="1"/>
    <s v="1"/>
    <x v="0"/>
    <s v="6"/>
    <x v="0"/>
    <s v=""/>
    <s v=""/>
    <s v="No"/>
    <s v="5"/>
    <x v="3"/>
    <x v="0"/>
    <x v="6"/>
    <s v="Empleado (a)"/>
    <s v="1"/>
    <x v="1"/>
  </r>
  <r>
    <n v="1470"/>
    <s v="2013"/>
    <s v="198"/>
    <s v="1"/>
    <s v="ANDRES"/>
    <s v="SAMIR"/>
    <s v="MONCADA"/>
    <s v="GUAYACAN"/>
    <n v="1"/>
    <s v="Cédula de Ciudadanía"/>
    <s v=""/>
    <s v="1033100745"/>
    <d v="2007-05-14T00:00:00"/>
    <d v="2019-08-16T00:00:00"/>
    <n v="12"/>
    <x v="6"/>
    <n v="7"/>
    <x v="5"/>
    <x v="1"/>
    <s v="3"/>
    <x v="1"/>
    <s v="6"/>
    <x v="0"/>
    <s v=""/>
    <s v=""/>
    <s v="No"/>
    <s v="3"/>
    <x v="0"/>
    <x v="0"/>
    <x v="6"/>
    <s v="Estudiando"/>
    <s v="3"/>
    <x v="3"/>
  </r>
  <r>
    <n v="1471"/>
    <s v="2013"/>
    <s v="199"/>
    <s v="1"/>
    <s v="LORENZA"/>
    <s v=""/>
    <s v="BELEÑO"/>
    <s v="VASQUEZ"/>
    <n v="1"/>
    <s v="Cédula de Ciudadanía"/>
    <s v=""/>
    <s v="45775671"/>
    <d v="1984-05-20T00:00:00"/>
    <d v="2019-08-16T00:00:00"/>
    <n v="35"/>
    <x v="3"/>
    <n v="29"/>
    <x v="3"/>
    <x v="0"/>
    <s v="1"/>
    <x v="0"/>
    <s v="6"/>
    <x v="0"/>
    <s v=""/>
    <s v=""/>
    <s v="No"/>
    <s v="5"/>
    <x v="3"/>
    <x v="0"/>
    <x v="6"/>
    <s v="Empleado (a)"/>
    <s v="1"/>
    <x v="1"/>
  </r>
  <r>
    <n v="1472"/>
    <s v="2013"/>
    <s v="199"/>
    <s v="1"/>
    <s v="ORLANDO"/>
    <s v=""/>
    <s v="DIAZ"/>
    <s v="GONZALEZ"/>
    <n v="3"/>
    <s v="Tarjeta de Identidad"/>
    <s v=""/>
    <s v="SINCC112"/>
    <d v="1980-08-03T00:00:00"/>
    <d v="2019-08-16T00:00:00"/>
    <n v="39"/>
    <x v="8"/>
    <n v="33"/>
    <x v="0"/>
    <x v="1"/>
    <s v="2"/>
    <x v="3"/>
    <s v="6"/>
    <x v="0"/>
    <s v=""/>
    <s v=""/>
    <s v="No"/>
    <s v="5"/>
    <x v="3"/>
    <x v="0"/>
    <x v="6"/>
    <s v="Empleado (a)"/>
    <s v="1"/>
    <x v="1"/>
  </r>
  <r>
    <n v="1473"/>
    <s v="2013"/>
    <s v="199"/>
    <s v="1"/>
    <s v="KATHERINE"/>
    <s v="LORAY"/>
    <s v="DIAZ"/>
    <s v="BELEÑO"/>
    <n v="4"/>
    <s v="Registro civil/NUIP"/>
    <s v=""/>
    <s v="SINCC113"/>
    <d v="2007-02-19T00:00:00"/>
    <d v="2019-08-16T00:00:00"/>
    <n v="12"/>
    <x v="6"/>
    <n v="6"/>
    <x v="5"/>
    <x v="0"/>
    <s v="3"/>
    <x v="1"/>
    <s v="6"/>
    <x v="0"/>
    <s v=""/>
    <s v=""/>
    <s v="No"/>
    <s v="3"/>
    <x v="0"/>
    <x v="0"/>
    <x v="6"/>
    <s v="Estudiando"/>
    <s v="3"/>
    <x v="3"/>
  </r>
  <r>
    <n v="1474"/>
    <s v="2013"/>
    <s v="199"/>
    <s v="1"/>
    <s v="EVELYN"/>
    <s v="DAYANA"/>
    <s v="DIAZ"/>
    <s v="BELEÑO"/>
    <n v="1"/>
    <s v="Cédula de Ciudadanía"/>
    <s v=""/>
    <s v="SINCC114"/>
    <d v="2003-08-25T00:00:00"/>
    <d v="2019-08-16T00:00:00"/>
    <n v="15"/>
    <x v="6"/>
    <n v="15"/>
    <x v="4"/>
    <x v="0"/>
    <s v="3"/>
    <x v="1"/>
    <s v="6"/>
    <x v="0"/>
    <s v=""/>
    <s v=""/>
    <s v="No"/>
    <s v="1"/>
    <x v="1"/>
    <x v="0"/>
    <x v="6"/>
    <s v="Desempleado (a)"/>
    <s v="2"/>
    <x v="4"/>
  </r>
  <r>
    <n v="1475"/>
    <s v="2013"/>
    <s v="200"/>
    <s v="1"/>
    <s v="ANDRY"/>
    <s v="JOHANNA"/>
    <s v="MONTES"/>
    <s v="RODRIGUEZ"/>
    <n v="3"/>
    <s v="Tarjeta de Identidad"/>
    <s v=""/>
    <s v="SINCC115"/>
    <d v="2007-10-13T00:00:00"/>
    <d v="2019-08-16T00:00:00"/>
    <n v="11"/>
    <x v="6"/>
    <n v="5"/>
    <x v="1"/>
    <x v="0"/>
    <s v="3"/>
    <x v="1"/>
    <s v="1"/>
    <x v="2"/>
    <s v=""/>
    <s v=""/>
    <s v="No"/>
    <s v="3"/>
    <x v="0"/>
    <x v="0"/>
    <x v="6"/>
    <s v="Estudiando"/>
    <s v="3"/>
    <x v="3"/>
  </r>
  <r>
    <n v="1476"/>
    <s v="2013"/>
    <s v="200"/>
    <s v="1"/>
    <s v="OMAIRA"/>
    <s v="ISABEL"/>
    <s v="MONTES"/>
    <s v="RODRIGUEZ"/>
    <n v="1"/>
    <s v="Cédula de Ciudadanía"/>
    <s v=""/>
    <s v="SINCC116"/>
    <d v="2005-09-16T00:00:00"/>
    <d v="2019-08-16T00:00:00"/>
    <n v="13"/>
    <x v="6"/>
    <n v="7"/>
    <x v="5"/>
    <x v="0"/>
    <s v="3"/>
    <x v="1"/>
    <s v="1"/>
    <x v="2"/>
    <s v=""/>
    <s v=""/>
    <s v="No"/>
    <s v="3"/>
    <x v="0"/>
    <x v="0"/>
    <x v="6"/>
    <s v="Estudiando"/>
    <s v="3"/>
    <x v="3"/>
  </r>
  <r>
    <n v="1477"/>
    <s v="2013"/>
    <s v="200"/>
    <s v="1"/>
    <s v="ALVIS"/>
    <s v=""/>
    <s v="MONTES"/>
    <s v="VELASQUEZ"/>
    <n v="1"/>
    <s v="Cédula de Ciudadanía"/>
    <s v=""/>
    <s v="SINCC117"/>
    <d v="1968-01-01T00:00:00"/>
    <d v="2019-08-16T00:00:00"/>
    <n v="51"/>
    <x v="11"/>
    <n v="45"/>
    <x v="0"/>
    <x v="1"/>
    <s v="5"/>
    <x v="5"/>
    <s v="1"/>
    <x v="2"/>
    <s v=""/>
    <s v=""/>
    <s v="No"/>
    <s v="3"/>
    <x v="0"/>
    <x v="0"/>
    <x v="6"/>
    <s v="AGRICULTOR"/>
    <s v="1"/>
    <x v="1"/>
  </r>
  <r>
    <n v="1478"/>
    <s v="2013"/>
    <s v="200"/>
    <s v="1"/>
    <s v="DORA"/>
    <s v="ISABEL"/>
    <s v="HERNANDEZ"/>
    <s v=""/>
    <n v="1"/>
    <s v="Cédula de Ciudadanía"/>
    <s v=""/>
    <s v="SINCC118"/>
    <d v="1973-08-08T00:00:00"/>
    <d v="2019-08-16T00:00:00"/>
    <n v="46"/>
    <x v="13"/>
    <n v="42"/>
    <x v="0"/>
    <x v="0"/>
    <s v="5"/>
    <x v="5"/>
    <s v="1"/>
    <x v="2"/>
    <s v=""/>
    <s v=""/>
    <s v="No"/>
    <s v="3"/>
    <x v="0"/>
    <x v="0"/>
    <x v="6"/>
    <s v="HOGAR"/>
    <s v="1"/>
    <x v="1"/>
  </r>
  <r>
    <n v="1479"/>
    <s v="2013"/>
    <s v="200"/>
    <s v="1"/>
    <s v="HEILER"/>
    <s v=""/>
    <s v="MONTES"/>
    <s v="HERNANDEZ"/>
    <n v="1"/>
    <s v="Cédula de Ciudadanía"/>
    <s v=""/>
    <s v="SINCC119"/>
    <d v="1997-09-13T00:00:00"/>
    <d v="2019-08-16T00:00:00"/>
    <n v="21"/>
    <x v="7"/>
    <n v="18"/>
    <x v="3"/>
    <x v="1"/>
    <s v="6"/>
    <x v="4"/>
    <s v="1"/>
    <x v="2"/>
    <s v=""/>
    <s v=""/>
    <s v="No"/>
    <s v="4"/>
    <x v="4"/>
    <x v="0"/>
    <x v="6"/>
    <s v="Estudiando"/>
    <s v="3"/>
    <x v="3"/>
  </r>
  <r>
    <n v="1480"/>
    <s v="2013"/>
    <s v="202"/>
    <s v="1"/>
    <s v="RUSY"/>
    <s v="EDITH"/>
    <s v="TORRES"/>
    <s v="ASCANIO"/>
    <n v="1"/>
    <s v="Cédula de Ciudadanía"/>
    <s v=""/>
    <s v="22831477"/>
    <d v="1981-03-29T00:00:00"/>
    <d v="2019-08-16T00:00:00"/>
    <n v="38"/>
    <x v="8"/>
    <n v="32"/>
    <x v="0"/>
    <x v="0"/>
    <s v="1"/>
    <x v="0"/>
    <s v="6"/>
    <x v="0"/>
    <s v=""/>
    <s v=""/>
    <s v="No"/>
    <s v="5"/>
    <x v="3"/>
    <x v="0"/>
    <x v="6"/>
    <s v="Empleado (a)"/>
    <s v="1"/>
    <x v="1"/>
  </r>
  <r>
    <n v="1481"/>
    <s v="2013"/>
    <s v="202"/>
    <s v="1"/>
    <s v="MICHAEL"/>
    <s v=""/>
    <s v="LOVERA"/>
    <s v="AVILA"/>
    <n v="4"/>
    <s v="Registro civil/NUIP"/>
    <s v=""/>
    <s v="84456876"/>
    <d v="1982-10-29T00:00:00"/>
    <d v="2019-08-16T00:00:00"/>
    <n v="36"/>
    <x v="8"/>
    <n v="30"/>
    <x v="0"/>
    <x v="1"/>
    <s v="2"/>
    <x v="3"/>
    <s v="6"/>
    <x v="0"/>
    <s v=""/>
    <s v=""/>
    <s v="No"/>
    <s v="3"/>
    <x v="0"/>
    <x v="0"/>
    <x v="6"/>
    <s v="Empleado (a)"/>
    <s v="1"/>
    <x v="1"/>
  </r>
  <r>
    <n v="1482"/>
    <s v="2013"/>
    <s v="202"/>
    <s v="1"/>
    <s v="MICHAEL"/>
    <s v="SNEIDER"/>
    <s v="LOVERA"/>
    <s v="TORRES"/>
    <n v="1"/>
    <s v="Cédula de Ciudadanía"/>
    <s v=""/>
    <s v="1073483408"/>
    <d v="2010-08-22T00:00:00"/>
    <d v="2019-08-16T00:00:00"/>
    <n v="8"/>
    <x v="12"/>
    <n v="3"/>
    <x v="1"/>
    <x v="1"/>
    <s v="3"/>
    <x v="1"/>
    <s v="6"/>
    <x v="0"/>
    <s v=""/>
    <s v=""/>
    <s v="No"/>
    <s v="9"/>
    <x v="2"/>
    <x v="0"/>
    <x v="6"/>
    <s v="No sabe - No responde"/>
    <s v="9"/>
    <x v="2"/>
  </r>
  <r>
    <n v="1483"/>
    <s v="2013"/>
    <s v="204"/>
    <s v="1"/>
    <s v="NORALBA"/>
    <s v=""/>
    <s v="RODRIGUEZ"/>
    <s v=""/>
    <n v="1"/>
    <s v="Cédula de Ciudadanía"/>
    <s v=""/>
    <s v="SINCC120"/>
    <d v="1958-01-01T00:00:00"/>
    <d v="2019-08-16T00:00:00"/>
    <n v="61"/>
    <x v="0"/>
    <n v="55"/>
    <x v="0"/>
    <x v="0"/>
    <s v="2"/>
    <x v="3"/>
    <s v="6"/>
    <x v="0"/>
    <s v=""/>
    <s v=""/>
    <s v="No"/>
    <s v="9"/>
    <x v="2"/>
    <x v="0"/>
    <x v="6"/>
    <s v="HOGAR"/>
    <s v="1"/>
    <x v="1"/>
  </r>
  <r>
    <n v="1484"/>
    <s v="2013"/>
    <s v="205"/>
    <s v="1"/>
    <s v="NECILLYS"/>
    <s v="DEL CARMEN"/>
    <s v="MERCADO"/>
    <s v="CARDENAS"/>
    <n v="1"/>
    <s v="Cédula de Ciudadanía"/>
    <s v=""/>
    <s v="64895305"/>
    <d v="1983-07-30T00:00:00"/>
    <d v="2019-08-16T00:00:00"/>
    <n v="36"/>
    <x v="8"/>
    <n v="32"/>
    <x v="0"/>
    <x v="1"/>
    <s v="1"/>
    <x v="0"/>
    <s v="6"/>
    <x v="0"/>
    <s v=""/>
    <s v=""/>
    <s v="No"/>
    <s v="5"/>
    <x v="3"/>
    <x v="0"/>
    <x v="6"/>
    <s v="Empleado (a)"/>
    <s v="1"/>
    <x v="1"/>
  </r>
  <r>
    <n v="1485"/>
    <s v="2013"/>
    <s v="205"/>
    <s v="1"/>
    <s v="JOSE"/>
    <s v="ALFREDO"/>
    <s v="VISCAINO"/>
    <s v=""/>
    <n v="1"/>
    <s v="Cédula de Ciudadanía"/>
    <s v=""/>
    <s v="85469587"/>
    <d v="1974-07-09T00:00:00"/>
    <d v="2019-08-16T00:00:00"/>
    <n v="45"/>
    <x v="1"/>
    <n v="39"/>
    <x v="0"/>
    <x v="1"/>
    <s v="2"/>
    <x v="3"/>
    <s v="6"/>
    <x v="0"/>
    <s v=""/>
    <s v=""/>
    <s v="No"/>
    <s v="5"/>
    <x v="3"/>
    <x v="0"/>
    <x v="6"/>
    <s v="Empleado (a)"/>
    <s v="1"/>
    <x v="1"/>
  </r>
  <r>
    <n v="1486"/>
    <s v="2013"/>
    <s v="205"/>
    <s v="1"/>
    <s v="JUAN"/>
    <s v="DAVID"/>
    <s v="FERNANDEZ"/>
    <s v="MERCADO"/>
    <n v="1"/>
    <s v="Cédula de Ciudadanía"/>
    <s v=""/>
    <s v="112148861"/>
    <d v="2006-03-06T00:00:00"/>
    <d v="2019-08-16T00:00:00"/>
    <n v="13"/>
    <x v="6"/>
    <n v="7"/>
    <x v="5"/>
    <x v="1"/>
    <s v="3"/>
    <x v="1"/>
    <s v="6"/>
    <x v="0"/>
    <s v=""/>
    <s v=""/>
    <s v="No"/>
    <s v="3"/>
    <x v="0"/>
    <x v="0"/>
    <x v="6"/>
    <s v="Estudiando"/>
    <s v="3"/>
    <x v="3"/>
  </r>
  <r>
    <n v="1487"/>
    <s v="2013"/>
    <s v="205"/>
    <s v="1"/>
    <s v="MARIA"/>
    <s v="JOSE"/>
    <s v="VISCAINO"/>
    <s v="MERCADO"/>
    <n v="1"/>
    <s v="Cédula de Ciudadanía"/>
    <s v=""/>
    <s v="1102854742"/>
    <d v="2011-07-13T00:00:00"/>
    <d v="2019-08-16T00:00:00"/>
    <n v="8"/>
    <x v="12"/>
    <n v="2"/>
    <x v="1"/>
    <x v="0"/>
    <s v="3"/>
    <x v="1"/>
    <s v="6"/>
    <x v="0"/>
    <s v=""/>
    <s v=""/>
    <s v="No"/>
    <s v="1"/>
    <x v="1"/>
    <x v="0"/>
    <x v="6"/>
    <s v="GUARDERIA"/>
    <s v="1"/>
    <x v="1"/>
  </r>
  <r>
    <n v="1488"/>
    <s v="2013"/>
    <s v="206"/>
    <s v="1"/>
    <s v="ERILDA"/>
    <s v=""/>
    <s v="ORELLANO"/>
    <s v="SAAVEDRA"/>
    <n v="1"/>
    <s v="Cédula de Ciudadanía"/>
    <s v=""/>
    <s v="49659798"/>
    <d v="1973-01-24T00:00:00"/>
    <d v="2019-08-16T00:00:00"/>
    <n v="46"/>
    <x v="13"/>
    <n v="41"/>
    <x v="0"/>
    <x v="0"/>
    <s v="1"/>
    <x v="0"/>
    <s v="6"/>
    <x v="0"/>
    <s v=""/>
    <s v=""/>
    <s v="No"/>
    <s v="4"/>
    <x v="4"/>
    <x v="0"/>
    <x v="6"/>
    <s v="Empleado (a)"/>
    <s v="1"/>
    <x v="1"/>
  </r>
  <r>
    <n v="1489"/>
    <s v="2013"/>
    <s v="206"/>
    <s v="1"/>
    <s v="ROBERTO"/>
    <s v="CARLOS"/>
    <s v="PAEZ"/>
    <s v="MENDOZA"/>
    <n v="1"/>
    <s v="Cédula de Ciudadanía"/>
    <s v=""/>
    <s v="SINCC121"/>
    <d v="1974-10-24T00:00:00"/>
    <d v="2019-08-16T00:00:00"/>
    <n v="44"/>
    <x v="1"/>
    <n v="39"/>
    <x v="0"/>
    <x v="1"/>
    <s v="2"/>
    <x v="3"/>
    <s v="6"/>
    <x v="0"/>
    <s v=""/>
    <s v=""/>
    <s v="No"/>
    <s v="4"/>
    <x v="4"/>
    <x v="0"/>
    <x v="6"/>
    <s v="Empleado (a)"/>
    <s v="1"/>
    <x v="1"/>
  </r>
  <r>
    <n v="1490"/>
    <s v="2013"/>
    <s v="206"/>
    <s v="1"/>
    <s v="LUIS"/>
    <s v="MANUEL"/>
    <s v="PAZ"/>
    <s v=""/>
    <n v="1"/>
    <s v="Cédula de Ciudadanía"/>
    <s v=""/>
    <s v="SINCC122"/>
    <d v="1992-01-01T00:00:00"/>
    <d v="2019-08-16T00:00:00"/>
    <n v="27"/>
    <x v="10"/>
    <n v="21"/>
    <x v="3"/>
    <x v="1"/>
    <s v="12"/>
    <x v="2"/>
    <s v="6"/>
    <x v="0"/>
    <s v=""/>
    <s v=""/>
    <s v="No"/>
    <s v="5"/>
    <x v="3"/>
    <x v="0"/>
    <x v="6"/>
    <s v="Estudiando"/>
    <s v="3"/>
    <x v="3"/>
  </r>
  <r>
    <n v="1491"/>
    <s v="2013"/>
    <s v="206"/>
    <s v="1"/>
    <s v="LUIS"/>
    <s v="ALBERTO"/>
    <s v="PAZ"/>
    <s v=""/>
    <n v="1"/>
    <s v="Cédula de Ciudadanía"/>
    <s v=""/>
    <s v="SINCC123"/>
    <d v="1995-06-29T00:00:00"/>
    <d v="2019-08-16T00:00:00"/>
    <n v="24"/>
    <x v="7"/>
    <n v="18"/>
    <x v="3"/>
    <x v="1"/>
    <s v="3"/>
    <x v="1"/>
    <s v="6"/>
    <x v="0"/>
    <s v=""/>
    <s v=""/>
    <s v="No"/>
    <s v="4"/>
    <x v="4"/>
    <x v="0"/>
    <x v="6"/>
    <s v="Estudiando"/>
    <s v="3"/>
    <x v="3"/>
  </r>
  <r>
    <n v="1492"/>
    <s v="2013"/>
    <s v="209"/>
    <s v="1"/>
    <s v="AILYN"/>
    <s v="ZARETT"/>
    <s v="DIAZ"/>
    <s v="BARRIOS"/>
    <n v="1"/>
    <s v="Cédula de Ciudadanía"/>
    <s v=""/>
    <s v="252625"/>
    <d v="2000-08-26T00:00:00"/>
    <d v="2019-08-16T00:00:00"/>
    <n v="18"/>
    <x v="5"/>
    <n v="13"/>
    <x v="4"/>
    <x v="0"/>
    <s v="3"/>
    <x v="1"/>
    <s v="6"/>
    <x v="0"/>
    <s v=""/>
    <s v=""/>
    <s v="No"/>
    <s v="3"/>
    <x v="0"/>
    <x v="0"/>
    <x v="6"/>
    <s v="Estudiando"/>
    <s v="3"/>
    <x v="3"/>
  </r>
  <r>
    <n v="1493"/>
    <s v="2013"/>
    <s v="209"/>
    <s v="1"/>
    <s v="ANGELY"/>
    <s v="PAOLA"/>
    <s v="DIAZ"/>
    <s v="BARRIOS"/>
    <n v="3"/>
    <s v="Tarjeta de Identidad"/>
    <s v=""/>
    <s v="20123085"/>
    <d v="1994-12-14T00:00:00"/>
    <d v="2019-08-16T00:00:00"/>
    <n v="24"/>
    <x v="7"/>
    <n v="19"/>
    <x v="3"/>
    <x v="0"/>
    <s v="3"/>
    <x v="1"/>
    <s v="6"/>
    <x v="0"/>
    <s v=""/>
    <s v=""/>
    <s v="No"/>
    <s v="5"/>
    <x v="3"/>
    <x v="0"/>
    <x v="6"/>
    <s v="Estudiando"/>
    <s v="3"/>
    <x v="3"/>
  </r>
  <r>
    <n v="1494"/>
    <s v="2013"/>
    <s v="209"/>
    <s v="1"/>
    <s v="LEINNER"/>
    <s v="JOSSOATH"/>
    <s v="DIAZ"/>
    <s v="BARRIOS"/>
    <n v="9"/>
    <s v="No sabe"/>
    <s v=""/>
    <s v="25243702"/>
    <d v="1997-02-06T00:00:00"/>
    <d v="2019-08-16T00:00:00"/>
    <n v="22"/>
    <x v="7"/>
    <n v="16"/>
    <x v="4"/>
    <x v="1"/>
    <s v="3"/>
    <x v="1"/>
    <s v="6"/>
    <x v="0"/>
    <s v=""/>
    <s v=""/>
    <s v="No"/>
    <s v="4"/>
    <x v="4"/>
    <x v="0"/>
    <x v="6"/>
    <s v="Estudiando"/>
    <s v="3"/>
    <x v="3"/>
  </r>
  <r>
    <n v="1495"/>
    <s v="2013"/>
    <s v="209"/>
    <s v="1"/>
    <s v="ZOILA"/>
    <s v=""/>
    <s v="BARRIOS"/>
    <s v="LOPEZ"/>
    <n v="3"/>
    <s v="Tarjeta de Identidad"/>
    <s v=""/>
    <s v="45775060"/>
    <d v="1978-02-10T00:00:00"/>
    <d v="2019-08-16T00:00:00"/>
    <n v="41"/>
    <x v="1"/>
    <n v="34"/>
    <x v="0"/>
    <x v="0"/>
    <s v="2"/>
    <x v="3"/>
    <s v="6"/>
    <x v="0"/>
    <s v=""/>
    <s v=""/>
    <s v="No"/>
    <s v="5"/>
    <x v="3"/>
    <x v="0"/>
    <x v="6"/>
    <s v="Empleado (a)"/>
    <s v="1"/>
    <x v="1"/>
  </r>
  <r>
    <n v="1496"/>
    <s v="2013"/>
    <s v="209"/>
    <s v="1"/>
    <s v="GONZALO"/>
    <s v=""/>
    <s v="DIAZ"/>
    <s v="MANRIQUE"/>
    <n v="1"/>
    <s v="Cédula de Ciudadanía"/>
    <s v=""/>
    <s v="73020719"/>
    <d v="1965-09-30T00:00:00"/>
    <d v="2019-08-16T00:00:00"/>
    <n v="53"/>
    <x v="11"/>
    <n v="48"/>
    <x v="0"/>
    <x v="1"/>
    <s v="1"/>
    <x v="0"/>
    <s v="6"/>
    <x v="0"/>
    <s v=""/>
    <s v=""/>
    <s v="No"/>
    <s v="5"/>
    <x v="3"/>
    <x v="0"/>
    <x v="6"/>
    <s v="Empleado (a)"/>
    <s v="1"/>
    <x v="1"/>
  </r>
  <r>
    <n v="1497"/>
    <s v="2013"/>
    <s v="211"/>
    <s v="1"/>
    <s v="ANGELA"/>
    <s v="PATRICIA"/>
    <s v="PANTEVIS"/>
    <s v="GOMEZ"/>
    <n v="3"/>
    <s v="Tarjeta de Identidad"/>
    <s v=""/>
    <s v="26428932"/>
    <d v="1978-04-22T00:00:00"/>
    <d v="2019-08-16T00:00:00"/>
    <n v="41"/>
    <x v="1"/>
    <n v="34"/>
    <x v="0"/>
    <x v="0"/>
    <s v="1"/>
    <x v="0"/>
    <s v="6"/>
    <x v="0"/>
    <s v=""/>
    <s v=""/>
    <s v="No"/>
    <s v="5"/>
    <x v="3"/>
    <x v="0"/>
    <x v="6"/>
    <s v="Empleado (a)"/>
    <s v="1"/>
    <x v="1"/>
  </r>
  <r>
    <n v="1498"/>
    <s v="2013"/>
    <s v="211"/>
    <s v="1"/>
    <s v="YURY"/>
    <s v="NATALIA"/>
    <s v="FACUNDO"/>
    <s v="PANQUEVIS"/>
    <n v="1"/>
    <s v="Cédula de Ciudadanía"/>
    <s v=""/>
    <s v="1003805502"/>
    <d v="2001-07-12T00:00:00"/>
    <d v="2019-08-16T00:00:00"/>
    <n v="18"/>
    <x v="5"/>
    <n v="12"/>
    <x v="4"/>
    <x v="0"/>
    <s v="3"/>
    <x v="1"/>
    <s v="6"/>
    <x v="0"/>
    <s v=""/>
    <s v=""/>
    <s v="No"/>
    <s v="4"/>
    <x v="4"/>
    <x v="0"/>
    <x v="6"/>
    <s v="Estudiando"/>
    <s v="3"/>
    <x v="3"/>
  </r>
  <r>
    <n v="1499"/>
    <s v="2013"/>
    <s v="211"/>
    <s v="1"/>
    <s v="JHONNY"/>
    <s v="JAVIER"/>
    <s v="FACUNDO"/>
    <s v="PANQUEVIS"/>
    <n v="3"/>
    <s v="Tarjeta de Identidad"/>
    <s v=""/>
    <s v="1007465636"/>
    <d v="1998-09-15T00:00:00"/>
    <d v="2019-08-16T00:00:00"/>
    <n v="20"/>
    <x v="5"/>
    <n v="14"/>
    <x v="4"/>
    <x v="1"/>
    <s v="3"/>
    <x v="1"/>
    <s v="6"/>
    <x v="0"/>
    <s v=""/>
    <s v=""/>
    <s v="No"/>
    <s v="4"/>
    <x v="4"/>
    <x v="0"/>
    <x v="6"/>
    <s v="Estudiando"/>
    <s v="3"/>
    <x v="3"/>
  </r>
  <r>
    <n v="1500"/>
    <s v="2013"/>
    <s v="212"/>
    <s v="1"/>
    <s v="GUIOVENNY"/>
    <s v=""/>
    <s v="FORERO"/>
    <s v="BUITRAGO"/>
    <n v="1"/>
    <s v="Cédula de Ciudadanía"/>
    <s v=""/>
    <s v="93297005"/>
    <d v="1977-06-03T00:00:00"/>
    <d v="2019-08-16T00:00:00"/>
    <n v="42"/>
    <x v="1"/>
    <n v="36"/>
    <x v="0"/>
    <x v="1"/>
    <s v="1"/>
    <x v="0"/>
    <s v="6"/>
    <x v="0"/>
    <s v=""/>
    <s v=""/>
    <s v="No"/>
    <s v="3"/>
    <x v="0"/>
    <x v="0"/>
    <x v="6"/>
    <s v="Empleado (a)"/>
    <s v="1"/>
    <x v="1"/>
  </r>
  <r>
    <n v="1501"/>
    <s v="2013"/>
    <s v="212"/>
    <s v="1"/>
    <s v="CAROLA"/>
    <s v=""/>
    <s v="BERMUDEZ"/>
    <s v="PINEDA"/>
    <n v="3"/>
    <s v="Tarjeta de Identidad"/>
    <s v=""/>
    <s v="SINCC124"/>
    <d v="1982-09-24T00:00:00"/>
    <d v="2019-08-16T00:00:00"/>
    <n v="36"/>
    <x v="8"/>
    <n v="30"/>
    <x v="0"/>
    <x v="0"/>
    <s v="2"/>
    <x v="3"/>
    <s v="6"/>
    <x v="0"/>
    <s v=""/>
    <s v=""/>
    <s v="No"/>
    <s v="3"/>
    <x v="0"/>
    <x v="0"/>
    <x v="6"/>
    <s v="HOGAR"/>
    <s v="1"/>
    <x v="1"/>
  </r>
  <r>
    <n v="1502"/>
    <s v="2013"/>
    <s v="212"/>
    <s v="1"/>
    <s v="CRISTIAM"/>
    <s v="GIOVANNY"/>
    <s v="FORERO"/>
    <s v="BERMUDEZ"/>
    <n v="3"/>
    <s v="Tarjeta de Identidad"/>
    <s v=""/>
    <s v="SINCC125"/>
    <d v="2000-04-28T00:00:00"/>
    <d v="2019-08-16T00:00:00"/>
    <n v="19"/>
    <x v="5"/>
    <n v="13"/>
    <x v="4"/>
    <x v="1"/>
    <s v="3"/>
    <x v="1"/>
    <s v="6"/>
    <x v="0"/>
    <s v=""/>
    <s v=""/>
    <s v="No"/>
    <s v="3"/>
    <x v="0"/>
    <x v="1"/>
    <x v="1"/>
    <s v="Estudiando"/>
    <s v="3"/>
    <x v="3"/>
  </r>
  <r>
    <n v="1503"/>
    <s v="2013"/>
    <s v="212"/>
    <s v="1"/>
    <s v="CAROL"/>
    <s v="JULIETH"/>
    <s v="FORERO"/>
    <s v="BERMUDEZ"/>
    <n v="1"/>
    <s v="Cédula de Ciudadanía"/>
    <s v=""/>
    <s v="SINCC126"/>
    <d v="2004-12-07T00:00:00"/>
    <d v="2019-08-16T00:00:00"/>
    <n v="14"/>
    <x v="6"/>
    <n v="8"/>
    <x v="5"/>
    <x v="0"/>
    <s v="3"/>
    <x v="1"/>
    <s v="6"/>
    <x v="0"/>
    <s v=""/>
    <s v=""/>
    <s v="No"/>
    <s v="3"/>
    <x v="0"/>
    <x v="0"/>
    <x v="6"/>
    <s v="Estudiando"/>
    <s v="3"/>
    <x v="3"/>
  </r>
  <r>
    <n v="1504"/>
    <s v="2013"/>
    <s v="213"/>
    <s v="1"/>
    <s v="MILTON"/>
    <s v="LENIN"/>
    <s v="RICARDO"/>
    <s v="ZABALETA"/>
    <n v="4"/>
    <s v="Registro civil/NUIP"/>
    <s v=""/>
    <s v="1003082169"/>
    <d v="1989-01-22T00:00:00"/>
    <d v="2019-08-16T00:00:00"/>
    <n v="30"/>
    <x v="10"/>
    <n v="24"/>
    <x v="3"/>
    <x v="1"/>
    <s v="2"/>
    <x v="3"/>
    <s v="6"/>
    <x v="0"/>
    <s v=""/>
    <s v=""/>
    <s v="No"/>
    <s v="4"/>
    <x v="4"/>
    <x v="0"/>
    <x v="6"/>
    <s v="Empleado (a)"/>
    <s v="1"/>
    <x v="1"/>
  </r>
  <r>
    <n v="1505"/>
    <s v="2013"/>
    <s v="213"/>
    <s v="1"/>
    <s v="NILSA"/>
    <s v="DEL CARMEN"/>
    <s v="MOLINA"/>
    <s v="RUIZ"/>
    <n v="1"/>
    <s v="Cédula de Ciudadanía"/>
    <s v=""/>
    <s v="1063363192"/>
    <d v="1993-05-27T00:00:00"/>
    <d v="2019-08-16T00:00:00"/>
    <n v="26"/>
    <x v="10"/>
    <n v="20"/>
    <x v="3"/>
    <x v="0"/>
    <s v="1"/>
    <x v="0"/>
    <s v="6"/>
    <x v="0"/>
    <s v=""/>
    <s v=""/>
    <s v="No"/>
    <s v="4"/>
    <x v="4"/>
    <x v="0"/>
    <x v="6"/>
    <s v="Empleado (a)"/>
    <s v="1"/>
    <x v="1"/>
  </r>
  <r>
    <n v="1506"/>
    <s v="2013"/>
    <s v="213"/>
    <s v="1"/>
    <s v="JUAN"/>
    <s v="DAVID"/>
    <s v="RICARDO"/>
    <s v="MOLINA"/>
    <n v="1"/>
    <s v="Cédula de Ciudadanía"/>
    <s v=""/>
    <s v="1063363348"/>
    <d v="2011-07-27T00:00:00"/>
    <d v="2019-08-16T00:00:00"/>
    <n v="8"/>
    <x v="12"/>
    <n v="2"/>
    <x v="1"/>
    <x v="1"/>
    <s v="3"/>
    <x v="1"/>
    <s v="6"/>
    <x v="0"/>
    <s v=""/>
    <s v=""/>
    <s v="No"/>
    <s v="1"/>
    <x v="1"/>
    <x v="0"/>
    <x v="6"/>
    <s v="No sabe - No responde"/>
    <s v="9"/>
    <x v="2"/>
  </r>
  <r>
    <n v="1507"/>
    <s v="2013"/>
    <s v="214"/>
    <s v="1"/>
    <s v="RODOLFO"/>
    <s v=""/>
    <s v="LOZANO"/>
    <s v="MENDOZA"/>
    <n v="1"/>
    <s v="Cédula de Ciudadanía"/>
    <s v=""/>
    <s v="7252961"/>
    <d v="1971-11-23T00:00:00"/>
    <d v="2019-08-16T00:00:00"/>
    <n v="47"/>
    <x v="13"/>
    <n v="41"/>
    <x v="0"/>
    <x v="1"/>
    <s v="1"/>
    <x v="0"/>
    <s v="6"/>
    <x v="0"/>
    <s v=""/>
    <s v=""/>
    <s v="No"/>
    <s v="3"/>
    <x v="0"/>
    <x v="0"/>
    <x v="6"/>
    <s v="Empleado (a)"/>
    <s v="1"/>
    <x v="1"/>
  </r>
  <r>
    <n v="1508"/>
    <s v="2013"/>
    <s v="214"/>
    <s v="1"/>
    <s v="ASTRID"/>
    <s v=""/>
    <s v="BETANCUR"/>
    <s v="CAICEDO"/>
    <n v="1"/>
    <s v="Cédula de Ciudadanía"/>
    <s v=""/>
    <s v="SINCC127"/>
    <d v="1974-05-19T00:00:00"/>
    <d v="2019-08-16T00:00:00"/>
    <n v="45"/>
    <x v="1"/>
    <n v="38"/>
    <x v="0"/>
    <x v="0"/>
    <s v="2"/>
    <x v="3"/>
    <s v="6"/>
    <x v="0"/>
    <s v=""/>
    <s v=""/>
    <s v="No"/>
    <s v="3"/>
    <x v="0"/>
    <x v="0"/>
    <x v="6"/>
    <s v="No sabe - No responde"/>
    <s v="9"/>
    <x v="2"/>
  </r>
  <r>
    <n v="1509"/>
    <s v="2013"/>
    <s v="214"/>
    <s v="1"/>
    <s v="JHON"/>
    <s v="FERNANDO"/>
    <s v="LOZANO"/>
    <s v="BETANCUR"/>
    <n v="1"/>
    <s v="Cédula de Ciudadanía"/>
    <s v=""/>
    <s v="SINCC128"/>
    <d v="1993-11-21T00:00:00"/>
    <d v="2019-08-16T00:00:00"/>
    <n v="25"/>
    <x v="7"/>
    <n v="19"/>
    <x v="3"/>
    <x v="1"/>
    <s v="3"/>
    <x v="1"/>
    <s v="6"/>
    <x v="0"/>
    <s v=""/>
    <s v=""/>
    <s v="No"/>
    <s v="4"/>
    <x v="4"/>
    <x v="0"/>
    <x v="6"/>
    <s v="No sabe - No responde"/>
    <s v="9"/>
    <x v="2"/>
  </r>
  <r>
    <n v="1510"/>
    <s v="2013"/>
    <s v="214"/>
    <s v="1"/>
    <s v="JHOANNA"/>
    <s v=""/>
    <s v="LOZANO"/>
    <s v="BETANCUR"/>
    <n v="1"/>
    <s v="Cédula de Ciudadanía"/>
    <s v=""/>
    <s v="SINCC129"/>
    <d v="1994-12-31T00:00:00"/>
    <d v="2019-08-16T00:00:00"/>
    <n v="24"/>
    <x v="7"/>
    <n v="18"/>
    <x v="3"/>
    <x v="1"/>
    <s v="3"/>
    <x v="1"/>
    <s v="6"/>
    <x v="0"/>
    <s v=""/>
    <s v=""/>
    <s v="No"/>
    <s v="5"/>
    <x v="3"/>
    <x v="0"/>
    <x v="6"/>
    <s v="No sabe - No responde"/>
    <s v="9"/>
    <x v="2"/>
  </r>
  <r>
    <n v="1511"/>
    <s v="2013"/>
    <s v="214"/>
    <s v="1"/>
    <s v="LORENA"/>
    <s v=""/>
    <s v="LOZANO"/>
    <s v="BETANCUR"/>
    <n v="4"/>
    <s v="Registro civil/NUIP"/>
    <s v=""/>
    <s v="SINCC130"/>
    <d v="1996-09-03T00:00:00"/>
    <d v="2019-08-16T00:00:00"/>
    <n v="22"/>
    <x v="7"/>
    <n v="17"/>
    <x v="4"/>
    <x v="0"/>
    <s v="3"/>
    <x v="1"/>
    <s v="6"/>
    <x v="0"/>
    <s v=""/>
    <s v=""/>
    <s v="No"/>
    <s v="4"/>
    <x v="4"/>
    <x v="0"/>
    <x v="6"/>
    <s v="No sabe - No responde"/>
    <s v="9"/>
    <x v="2"/>
  </r>
  <r>
    <n v="1512"/>
    <s v="2013"/>
    <s v="214"/>
    <s v="1"/>
    <s v="VALENTINA"/>
    <s v=""/>
    <s v="LOZANO"/>
    <s v="BETANCUR"/>
    <n v="1"/>
    <s v="Cédula de Ciudadanía"/>
    <s v=""/>
    <s v="SINCC131"/>
    <d v="2008-06-06T00:00:00"/>
    <d v="2019-08-16T00:00:00"/>
    <n v="11"/>
    <x v="6"/>
    <n v="5"/>
    <x v="1"/>
    <x v="0"/>
    <s v="3"/>
    <x v="1"/>
    <s v="6"/>
    <x v="0"/>
    <s v=""/>
    <s v=""/>
    <s v="No"/>
    <s v="9"/>
    <x v="2"/>
    <x v="0"/>
    <x v="6"/>
    <s v="No sabe - No responde"/>
    <s v="9"/>
    <x v="2"/>
  </r>
  <r>
    <n v="1513"/>
    <s v="2013"/>
    <s v="215"/>
    <s v="1"/>
    <s v="ADRIAN"/>
    <s v="FELIPE"/>
    <s v="DIAZ"/>
    <s v=""/>
    <n v="3"/>
    <s v="Tarjeta de Identidad"/>
    <s v=""/>
    <s v="SINCC132"/>
    <d v="2000-11-03T00:00:00"/>
    <d v="2019-08-16T00:00:00"/>
    <n v="18"/>
    <x v="5"/>
    <n v="12"/>
    <x v="4"/>
    <x v="1"/>
    <s v="3"/>
    <x v="1"/>
    <s v="6"/>
    <x v="0"/>
    <s v=""/>
    <s v=""/>
    <s v="No"/>
    <s v="5"/>
    <x v="3"/>
    <x v="0"/>
    <x v="6"/>
    <s v="Estudiando"/>
    <s v="3"/>
    <x v="3"/>
  </r>
  <r>
    <n v="1514"/>
    <s v="2013"/>
    <s v="215"/>
    <s v="1"/>
    <s v="YULIETH"/>
    <s v="FERNANDA"/>
    <s v="DIAZ"/>
    <s v=""/>
    <n v="3"/>
    <s v="Tarjeta de Identidad"/>
    <s v=""/>
    <s v="SINCC133"/>
    <d v="2003-10-18T00:00:00"/>
    <d v="2019-08-16T00:00:00"/>
    <n v="15"/>
    <x v="6"/>
    <n v="9"/>
    <x v="5"/>
    <x v="0"/>
    <s v="3"/>
    <x v="1"/>
    <s v="6"/>
    <x v="0"/>
    <s v=""/>
    <s v=""/>
    <s v="No"/>
    <s v="3"/>
    <x v="0"/>
    <x v="0"/>
    <x v="6"/>
    <s v="Estudiando"/>
    <s v="3"/>
    <x v="3"/>
  </r>
  <r>
    <n v="1515"/>
    <s v="2013"/>
    <s v="215"/>
    <s v="1"/>
    <s v="LUIS"/>
    <s v="ANGEL"/>
    <s v="DIAZ"/>
    <s v="TRUJILLO"/>
    <n v="1"/>
    <s v="Cédula de Ciudadanía"/>
    <s v=""/>
    <s v="SINCC134"/>
    <d v="2013-08-13T00:00:00"/>
    <d v="2019-08-16T00:00:00"/>
    <n v="6"/>
    <x v="12"/>
    <n v="0"/>
    <x v="1"/>
    <x v="0"/>
    <s v="3"/>
    <x v="1"/>
    <s v="6"/>
    <x v="0"/>
    <s v=""/>
    <s v=""/>
    <s v="No"/>
    <s v="1"/>
    <x v="1"/>
    <x v="0"/>
    <x v="6"/>
    <s v="Empleado (a)"/>
    <s v="1"/>
    <x v="1"/>
  </r>
  <r>
    <n v="1516"/>
    <s v="2013"/>
    <s v="215"/>
    <s v="1"/>
    <s v="JOSE"/>
    <s v="ABEL"/>
    <s v="BETANCURT"/>
    <s v="CAICEDO"/>
    <n v="1"/>
    <s v="Cédula de Ciudadanía"/>
    <s v=""/>
    <s v="SINCC135"/>
    <d v="1980-03-05T00:00:00"/>
    <d v="2019-08-16T00:00:00"/>
    <n v="39"/>
    <x v="8"/>
    <n v="33"/>
    <x v="0"/>
    <x v="1"/>
    <s v="2"/>
    <x v="3"/>
    <s v="6"/>
    <x v="0"/>
    <s v=""/>
    <s v=""/>
    <s v="No"/>
    <s v="1"/>
    <x v="1"/>
    <x v="0"/>
    <x v="6"/>
    <s v="Empleado (a)"/>
    <s v="1"/>
    <x v="1"/>
  </r>
  <r>
    <n v="1517"/>
    <s v="2013"/>
    <s v="216"/>
    <s v="1"/>
    <s v="BRAYAN"/>
    <s v=""/>
    <s v="BOSSA"/>
    <s v="ARENAS"/>
    <n v="1"/>
    <s v="Cédula de Ciudadanía"/>
    <s v=""/>
    <s v="1072652634"/>
    <d v="2007-06-17T00:00:00"/>
    <d v="2019-08-16T00:00:00"/>
    <n v="12"/>
    <x v="6"/>
    <n v="6"/>
    <x v="5"/>
    <x v="1"/>
    <s v="3"/>
    <x v="1"/>
    <s v="6"/>
    <x v="0"/>
    <s v=""/>
    <s v=""/>
    <s v="No"/>
    <s v="3"/>
    <x v="0"/>
    <x v="0"/>
    <x v="6"/>
    <s v="Estudiando"/>
    <s v="3"/>
    <x v="3"/>
  </r>
  <r>
    <n v="1518"/>
    <s v="2013"/>
    <s v="216"/>
    <s v="1"/>
    <s v="LUZ"/>
    <s v="ANYELY"/>
    <s v="ARENAS"/>
    <s v="GARCIA"/>
    <n v="4"/>
    <s v="Registro civil/NUIP"/>
    <s v=""/>
    <s v="1072655421"/>
    <d v="1990-02-09T00:00:00"/>
    <d v="2019-08-16T00:00:00"/>
    <n v="29"/>
    <x v="10"/>
    <n v="23"/>
    <x v="3"/>
    <x v="0"/>
    <s v="1"/>
    <x v="0"/>
    <s v="6"/>
    <x v="0"/>
    <s v=""/>
    <s v=""/>
    <s v="No"/>
    <s v="5"/>
    <x v="3"/>
    <x v="0"/>
    <x v="6"/>
    <s v="Empleado (a)"/>
    <s v="1"/>
    <x v="1"/>
  </r>
  <r>
    <n v="1519"/>
    <s v="2013"/>
    <s v="217"/>
    <s v="1"/>
    <s v="YULY"/>
    <s v="ANDREA"/>
    <s v="PERDOMO"/>
    <s v="RODRIGUEZ"/>
    <n v="1"/>
    <s v="Cédula de Ciudadanía"/>
    <s v=""/>
    <s v="1019035310"/>
    <d v="1989-06-05T00:00:00"/>
    <d v="2019-08-16T00:00:00"/>
    <n v="30"/>
    <x v="10"/>
    <n v="24"/>
    <x v="3"/>
    <x v="0"/>
    <s v="1"/>
    <x v="0"/>
    <s v="6"/>
    <x v="0"/>
    <s v=""/>
    <s v=""/>
    <s v="No"/>
    <s v="6"/>
    <x v="6"/>
    <x v="0"/>
    <x v="6"/>
    <s v="Empleado (a)"/>
    <s v="1"/>
    <x v="1"/>
  </r>
  <r>
    <n v="1520"/>
    <s v="2012"/>
    <s v="1"/>
    <s v="1"/>
    <s v="ROSALIA"/>
    <s v="MENDIETA"/>
    <s v="ESPINOSA"/>
    <s v=""/>
    <n v="9"/>
    <s v="No sabe"/>
    <s v=""/>
    <s v="28588782"/>
    <d v="1978-04-28T00:00:00"/>
    <d v="2019-08-16T00:00:00"/>
    <n v="41"/>
    <x v="1"/>
    <n v="33"/>
    <x v="0"/>
    <x v="0"/>
    <s v="1"/>
    <x v="0"/>
    <s v="6"/>
    <x v="0"/>
    <s v=""/>
    <s v=""/>
    <s v="No"/>
    <s v="3"/>
    <x v="0"/>
    <x v="0"/>
    <x v="6"/>
    <s v="Trabajando"/>
    <s v="1"/>
    <x v="1"/>
  </r>
  <r>
    <n v="1521"/>
    <s v="2012"/>
    <s v="1"/>
    <s v="1"/>
    <s v="MIGUEL"/>
    <s v="ANDRES"/>
    <s v="CASAS"/>
    <s v="MENDIETA"/>
    <n v="9"/>
    <s v="No sabe"/>
    <s v=""/>
    <s v="SINCC1"/>
    <d v="2001-04-10T00:00:00"/>
    <d v="2019-08-16T00:00:00"/>
    <n v="18"/>
    <x v="5"/>
    <n v="11"/>
    <x v="5"/>
    <x v="1"/>
    <s v="3"/>
    <x v="1"/>
    <s v="6"/>
    <x v="0"/>
    <s v=""/>
    <s v=""/>
    <s v="No"/>
    <s v="3"/>
    <x v="0"/>
    <x v="0"/>
    <x v="6"/>
    <s v="Estudiando"/>
    <s v="3"/>
    <x v="3"/>
  </r>
  <r>
    <n v="1522"/>
    <s v="2012"/>
    <s v="1"/>
    <s v="1"/>
    <s v="PEDRO"/>
    <s v="SEBASTIAN"/>
    <s v="CASAS"/>
    <s v="MENDIETA"/>
    <n v="1"/>
    <s v="Cédula de Ciudadanía"/>
    <s v=""/>
    <s v="SINCC2"/>
    <d v="2003-02-07T00:00:00"/>
    <d v="2019-08-16T00:00:00"/>
    <n v="16"/>
    <x v="5"/>
    <n v="9"/>
    <x v="5"/>
    <x v="1"/>
    <s v="3"/>
    <x v="1"/>
    <s v="6"/>
    <x v="0"/>
    <s v=""/>
    <s v=""/>
    <s v="No"/>
    <s v="3"/>
    <x v="0"/>
    <x v="0"/>
    <x v="6"/>
    <s v="Estudiando"/>
    <s v="3"/>
    <x v="3"/>
  </r>
  <r>
    <n v="1523"/>
    <s v="2012"/>
    <s v="2"/>
    <s v="1"/>
    <s v="MARIA"/>
    <s v="CRISTINA"/>
    <s v="GORDILLO"/>
    <s v="BARRAGAN"/>
    <n v="3"/>
    <s v="Tarjeta de Identidad"/>
    <s v=""/>
    <s v="63253061"/>
    <d v="1975-04-15T00:00:00"/>
    <d v="2019-08-16T00:00:00"/>
    <n v="44"/>
    <x v="1"/>
    <n v="36"/>
    <x v="0"/>
    <x v="0"/>
    <s v="1"/>
    <x v="0"/>
    <s v="6"/>
    <x v="0"/>
    <s v=""/>
    <s v=""/>
    <s v="No"/>
    <s v="3"/>
    <x v="0"/>
    <x v="0"/>
    <x v="6"/>
    <s v="Trabajando"/>
    <s v="1"/>
    <x v="1"/>
  </r>
  <r>
    <n v="1524"/>
    <s v="2012"/>
    <s v="2"/>
    <s v="1"/>
    <s v="CAROLINA"/>
    <s v="GUIZA"/>
    <s v="GORDILLO"/>
    <s v=""/>
    <n v="4"/>
    <s v="Registro civil/NUIP"/>
    <s v=""/>
    <s v="1006695784"/>
    <d v="2000-03-25T00:00:00"/>
    <d v="2019-08-16T00:00:00"/>
    <n v="19"/>
    <x v="5"/>
    <n v="13"/>
    <x v="4"/>
    <x v="0"/>
    <s v="3"/>
    <x v="1"/>
    <s v="6"/>
    <x v="0"/>
    <s v=""/>
    <s v=""/>
    <s v="No"/>
    <s v="3"/>
    <x v="0"/>
    <x v="0"/>
    <x v="6"/>
    <s v="Estudiando"/>
    <s v="3"/>
    <x v="3"/>
  </r>
  <r>
    <n v="1525"/>
    <s v="2012"/>
    <s v="2"/>
    <s v="1"/>
    <s v="ALEXANDER"/>
    <s v=""/>
    <s v="GONZALEZ"/>
    <s v=""/>
    <n v="1"/>
    <s v="Cédula de Ciudadanía"/>
    <s v=""/>
    <s v="1149437388"/>
    <d v="2007-07-08T00:00:00"/>
    <d v="2019-08-16T00:00:00"/>
    <n v="12"/>
    <x v="6"/>
    <n v="6"/>
    <x v="5"/>
    <x v="1"/>
    <s v="3"/>
    <x v="1"/>
    <s v="6"/>
    <x v="0"/>
    <s v=""/>
    <s v=""/>
    <s v="No"/>
    <s v="3"/>
    <x v="0"/>
    <x v="0"/>
    <x v="6"/>
    <s v="Estudiando"/>
    <s v="3"/>
    <x v="3"/>
  </r>
  <r>
    <n v="1526"/>
    <s v="2012"/>
    <s v="2"/>
    <s v="1"/>
    <s v="LUIS"/>
    <s v="ALFREDO"/>
    <s v="GUIZA"/>
    <s v="GORDILLO"/>
    <n v="3"/>
    <s v="Tarjeta de Identidad"/>
    <s v=""/>
    <s v="96043019446"/>
    <d v="1996-04-30T00:00:00"/>
    <d v="2019-08-16T00:00:00"/>
    <n v="23"/>
    <x v="7"/>
    <n v="17"/>
    <x v="4"/>
    <x v="1"/>
    <s v="3"/>
    <x v="1"/>
    <s v="6"/>
    <x v="0"/>
    <s v=""/>
    <s v=""/>
    <s v="No"/>
    <s v="3"/>
    <x v="0"/>
    <x v="0"/>
    <x v="6"/>
    <s v="INDEPENDIENTE"/>
    <s v="1"/>
    <x v="1"/>
  </r>
  <r>
    <n v="1527"/>
    <s v="2012"/>
    <s v="3"/>
    <s v="1"/>
    <s v="JUAN"/>
    <s v="CARLOS"/>
    <s v="ROCHA"/>
    <s v="LOZADA"/>
    <n v="1"/>
    <s v="Cédula de Ciudadanía"/>
    <s v=""/>
    <s v="7701817"/>
    <d v="1976-04-19T00:00:00"/>
    <d v="2019-08-16T00:00:00"/>
    <n v="43"/>
    <x v="1"/>
    <n v="36"/>
    <x v="0"/>
    <x v="1"/>
    <s v="1"/>
    <x v="0"/>
    <s v="6"/>
    <x v="0"/>
    <s v=""/>
    <s v=""/>
    <s v="No"/>
    <s v="3"/>
    <x v="0"/>
    <x v="0"/>
    <x v="6"/>
    <s v="Trabajando"/>
    <s v="1"/>
    <x v="1"/>
  </r>
  <r>
    <n v="1528"/>
    <s v="2012"/>
    <s v="3"/>
    <s v="1"/>
    <s v="CLAUDIA"/>
    <s v="MILENA"/>
    <s v="AREVALO"/>
    <s v=""/>
    <n v="3"/>
    <s v="Tarjeta de Identidad"/>
    <s v=""/>
    <s v="52988504"/>
    <d v="1983-09-02T00:00:00"/>
    <d v="2019-08-16T00:00:00"/>
    <n v="35"/>
    <x v="3"/>
    <n v="26"/>
    <x v="3"/>
    <x v="0"/>
    <s v="2"/>
    <x v="3"/>
    <s v="6"/>
    <x v="0"/>
    <s v=""/>
    <s v=""/>
    <s v="Si"/>
    <s v="3"/>
    <x v="0"/>
    <x v="0"/>
    <x v="6"/>
    <s v="Hogar"/>
    <s v="1"/>
    <x v="1"/>
  </r>
  <r>
    <n v="1529"/>
    <s v="2012"/>
    <s v="3"/>
    <s v="1"/>
    <s v="DAVID"/>
    <s v="RICARDO"/>
    <s v="DIAZ"/>
    <s v="AREVALO"/>
    <n v="3"/>
    <s v="Tarjeta de Identidad"/>
    <s v=""/>
    <s v="1000458597"/>
    <d v="2001-12-30T00:00:00"/>
    <d v="2019-08-16T00:00:00"/>
    <n v="17"/>
    <x v="5"/>
    <n v="10"/>
    <x v="5"/>
    <x v="1"/>
    <s v="3"/>
    <x v="1"/>
    <s v="6"/>
    <x v="0"/>
    <s v=""/>
    <s v=""/>
    <s v="No"/>
    <s v="3"/>
    <x v="0"/>
    <x v="0"/>
    <x v="6"/>
    <s v="Estudiando"/>
    <s v="3"/>
    <x v="3"/>
  </r>
  <r>
    <n v="1530"/>
    <s v="2012"/>
    <s v="3"/>
    <s v="1"/>
    <s v="GIAN"/>
    <s v="CARLOS"/>
    <s v="ROCHA"/>
    <s v="AREVALO"/>
    <n v="4"/>
    <s v="Registro civil/NUIP"/>
    <s v=""/>
    <s v="1001095714"/>
    <d v="2003-08-29T00:00:00"/>
    <d v="2019-08-16T00:00:00"/>
    <n v="15"/>
    <x v="6"/>
    <n v="8"/>
    <x v="5"/>
    <x v="1"/>
    <s v="3"/>
    <x v="1"/>
    <s v="6"/>
    <x v="0"/>
    <s v=""/>
    <s v=""/>
    <s v="No"/>
    <s v="3"/>
    <x v="0"/>
    <x v="1"/>
    <x v="1"/>
    <s v="Estudiando"/>
    <s v="3"/>
    <x v="3"/>
  </r>
  <r>
    <n v="1531"/>
    <s v="2012"/>
    <s v="3"/>
    <s v="1"/>
    <s v="WENDY"/>
    <s v="VANESA"/>
    <s v="SOCHA"/>
    <s v=""/>
    <n v="1"/>
    <s v="Cédula de Ciudadanía"/>
    <s v=""/>
    <s v="1075237589"/>
    <d v="2007-06-27T00:00:00"/>
    <d v="2019-08-16T00:00:00"/>
    <n v="12"/>
    <x v="6"/>
    <n v="4"/>
    <x v="1"/>
    <x v="0"/>
    <s v="3"/>
    <x v="1"/>
    <s v="6"/>
    <x v="0"/>
    <s v=""/>
    <s v=""/>
    <s v="No"/>
    <s v="9"/>
    <x v="2"/>
    <x v="0"/>
    <x v="6"/>
    <s v="No sabe - No responde"/>
    <s v="9"/>
    <x v="2"/>
  </r>
  <r>
    <n v="1532"/>
    <s v="2012"/>
    <s v="4"/>
    <s v="1"/>
    <s v="ARNILYS"/>
    <s v="IBETH"/>
    <s v="RONDON"/>
    <s v="ROMERO"/>
    <n v="9"/>
    <s v="No sabe"/>
    <s v=""/>
    <s v="49690915"/>
    <d v="1970-10-19T00:00:00"/>
    <d v="2019-08-16T00:00:00"/>
    <n v="48"/>
    <x v="13"/>
    <n v="41"/>
    <x v="0"/>
    <x v="0"/>
    <s v="1"/>
    <x v="0"/>
    <s v="5"/>
    <x v="1"/>
    <s v=""/>
    <s v=""/>
    <s v="No"/>
    <s v="5"/>
    <x v="3"/>
    <x v="0"/>
    <x v="6"/>
    <s v="Desempleado (a)"/>
    <s v="2"/>
    <x v="4"/>
  </r>
  <r>
    <n v="1533"/>
    <s v="2012"/>
    <s v="4"/>
    <s v="1"/>
    <s v="SHARON"/>
    <s v="YULITZA"/>
    <s v="ALTAMAR"/>
    <s v="RONDON"/>
    <n v="1"/>
    <s v="Cédula de Ciudadanía"/>
    <s v=""/>
    <s v="1003376001"/>
    <d v="2002-01-01T00:00:00"/>
    <d v="2019-08-16T00:00:00"/>
    <n v="17"/>
    <x v="5"/>
    <n v="10"/>
    <x v="5"/>
    <x v="0"/>
    <s v="3"/>
    <x v="1"/>
    <s v="6"/>
    <x v="0"/>
    <s v=""/>
    <s v=""/>
    <s v="No"/>
    <s v="3"/>
    <x v="0"/>
    <x v="0"/>
    <x v="6"/>
    <s v="Estudiando"/>
    <s v="3"/>
    <x v="3"/>
  </r>
  <r>
    <n v="1534"/>
    <s v="2012"/>
    <s v="4"/>
    <s v="1"/>
    <s v="KAREIMIS"/>
    <s v="YANETH"/>
    <s v="ORTIZ"/>
    <s v="RONDON"/>
    <n v="3"/>
    <s v="Tarjeta de Identidad"/>
    <s v=""/>
    <s v="1072749108"/>
    <d v="1994-01-01T00:00:00"/>
    <d v="2019-08-16T00:00:00"/>
    <n v="25"/>
    <x v="7"/>
    <n v="18"/>
    <x v="3"/>
    <x v="0"/>
    <s v="3"/>
    <x v="1"/>
    <s v="5"/>
    <x v="1"/>
    <s v=""/>
    <s v=""/>
    <s v="No"/>
    <s v="3"/>
    <x v="0"/>
    <x v="0"/>
    <x v="6"/>
    <s v="Desempleado (a)"/>
    <s v="2"/>
    <x v="4"/>
  </r>
  <r>
    <n v="1535"/>
    <s v="2012"/>
    <s v="4"/>
    <s v="1"/>
    <s v="EXLEIMAN"/>
    <s v="ESPINOSA"/>
    <s v="RONDON"/>
    <s v=""/>
    <n v="1"/>
    <s v="Cédula de Ciudadanía"/>
    <s v=""/>
    <s v="95110405368"/>
    <d v="1996-01-01T00:00:00"/>
    <d v="2019-08-16T00:00:00"/>
    <n v="23"/>
    <x v="7"/>
    <n v="16"/>
    <x v="4"/>
    <x v="1"/>
    <s v="3"/>
    <x v="1"/>
    <s v="5"/>
    <x v="1"/>
    <s v=""/>
    <s v=""/>
    <s v="No"/>
    <s v="3"/>
    <x v="0"/>
    <x v="0"/>
    <x v="6"/>
    <s v="Desempleado (a)"/>
    <s v="2"/>
    <x v="4"/>
  </r>
  <r>
    <n v="1536"/>
    <s v="2012"/>
    <s v="4"/>
    <s v="1"/>
    <s v="PASTORA"/>
    <s v="LICRTH"/>
    <s v="RIVERA"/>
    <s v="RONDON"/>
    <n v="3"/>
    <s v="Tarjeta de Identidad"/>
    <s v=""/>
    <s v="97040217758"/>
    <d v="1998-01-01T00:00:00"/>
    <d v="2019-08-16T00:00:00"/>
    <n v="21"/>
    <x v="7"/>
    <n v="14"/>
    <x v="4"/>
    <x v="1"/>
    <s v="3"/>
    <x v="1"/>
    <s v="6"/>
    <x v="0"/>
    <s v=""/>
    <s v=""/>
    <s v="No"/>
    <s v="3"/>
    <x v="0"/>
    <x v="0"/>
    <x v="6"/>
    <s v="No sabe - No responde"/>
    <s v="9"/>
    <x v="2"/>
  </r>
  <r>
    <n v="1537"/>
    <s v="2012"/>
    <s v="4"/>
    <s v="1"/>
    <s v="NABER"/>
    <s v="JOSE"/>
    <s v="RONDON"/>
    <s v="ROMERO"/>
    <n v="3"/>
    <s v="Tarjeta de Identidad"/>
    <s v=""/>
    <s v="98021871281"/>
    <d v="1999-01-01T00:00:00"/>
    <d v="2019-08-16T00:00:00"/>
    <n v="20"/>
    <x v="5"/>
    <n v="13"/>
    <x v="4"/>
    <x v="1"/>
    <s v="3"/>
    <x v="1"/>
    <s v="5"/>
    <x v="1"/>
    <s v=""/>
    <s v=""/>
    <s v="No"/>
    <s v="4"/>
    <x v="4"/>
    <x v="0"/>
    <x v="6"/>
    <s v="No sabe - No responde"/>
    <s v="9"/>
    <x v="2"/>
  </r>
  <r>
    <n v="1538"/>
    <s v="2012"/>
    <s v="4"/>
    <s v="1"/>
    <s v="KEINER"/>
    <s v="YUSETH"/>
    <s v="PEREZ"/>
    <s v="RENDON"/>
    <n v="3"/>
    <s v="Tarjeta de Identidad"/>
    <s v=""/>
    <s v="SINCC3"/>
    <d v="1992-01-01T00:00:00"/>
    <d v="2019-08-16T00:00:00"/>
    <n v="27"/>
    <x v="10"/>
    <n v="20"/>
    <x v="3"/>
    <x v="0"/>
    <s v="3"/>
    <x v="1"/>
    <s v="5"/>
    <x v="1"/>
    <s v=""/>
    <s v=""/>
    <s v="No"/>
    <s v="5"/>
    <x v="3"/>
    <x v="0"/>
    <x v="6"/>
    <s v="Desempleado (a)"/>
    <s v="2"/>
    <x v="4"/>
  </r>
  <r>
    <n v="1539"/>
    <s v="2012"/>
    <s v="5"/>
    <s v="1"/>
    <s v="MOISES"/>
    <s v="CALDERON"/>
    <s v="VALERO"/>
    <s v=""/>
    <n v="4"/>
    <s v="Registro civil/NUIP"/>
    <s v=""/>
    <s v="80073351"/>
    <d v="1985-12-24T00:00:00"/>
    <d v="2019-08-16T00:00:00"/>
    <n v="33"/>
    <x v="3"/>
    <n v="26"/>
    <x v="3"/>
    <x v="1"/>
    <s v="2"/>
    <x v="3"/>
    <s v="6"/>
    <x v="0"/>
    <s v=""/>
    <s v=""/>
    <s v="No"/>
    <s v="3"/>
    <x v="0"/>
    <x v="0"/>
    <x v="6"/>
    <s v="Trabajando"/>
    <s v="1"/>
    <x v="1"/>
  </r>
  <r>
    <n v="1540"/>
    <s v="2012"/>
    <s v="5"/>
    <s v="1"/>
    <s v="ELKIN"/>
    <s v="CALDERON"/>
    <s v="PARRA"/>
    <s v=""/>
    <n v="4"/>
    <s v="Registro civil/NUIP"/>
    <s v=""/>
    <s v="1072645606"/>
    <d v="2005-11-22T00:00:00"/>
    <d v="2019-08-16T00:00:00"/>
    <n v="13"/>
    <x v="6"/>
    <n v="6"/>
    <x v="5"/>
    <x v="1"/>
    <s v="3"/>
    <x v="1"/>
    <s v="6"/>
    <x v="0"/>
    <s v=""/>
    <s v=""/>
    <s v="No"/>
    <s v="3"/>
    <x v="0"/>
    <x v="0"/>
    <x v="6"/>
    <s v="Estudiando"/>
    <s v="3"/>
    <x v="3"/>
  </r>
  <r>
    <n v="1541"/>
    <s v="2012"/>
    <s v="5"/>
    <s v="1"/>
    <s v="DILAN"/>
    <s v="ANDREY"/>
    <s v="CALDERON"/>
    <s v="PARRA"/>
    <n v="1"/>
    <s v="Cédula de Ciudadanía"/>
    <s v=""/>
    <s v="1073483668"/>
    <d v="2011-02-24T00:00:00"/>
    <d v="2019-08-16T00:00:00"/>
    <n v="8"/>
    <x v="12"/>
    <n v="4"/>
    <x v="1"/>
    <x v="1"/>
    <s v="3"/>
    <x v="1"/>
    <s v="6"/>
    <x v="0"/>
    <s v=""/>
    <s v=""/>
    <s v="No"/>
    <s v="9"/>
    <x v="2"/>
    <x v="0"/>
    <x v="6"/>
    <s v="No sabe - No responde"/>
    <s v="9"/>
    <x v="2"/>
  </r>
  <r>
    <n v="1542"/>
    <s v="2012"/>
    <s v="5"/>
    <s v="1"/>
    <s v="LAUDIS"/>
    <s v=""/>
    <s v="PARRA"/>
    <s v=""/>
    <n v="1"/>
    <s v="Cédula de Ciudadanía"/>
    <s v=""/>
    <s v="1098622099"/>
    <d v="1986-04-25T00:00:00"/>
    <d v="2019-08-16T00:00:00"/>
    <n v="33"/>
    <x v="3"/>
    <n v="25"/>
    <x v="3"/>
    <x v="0"/>
    <s v="1"/>
    <x v="0"/>
    <s v="6"/>
    <x v="0"/>
    <s v=""/>
    <s v=""/>
    <s v="Si"/>
    <s v="3"/>
    <x v="0"/>
    <x v="0"/>
    <x v="6"/>
    <s v="No sabe - No responde"/>
    <s v="9"/>
    <x v="2"/>
  </r>
  <r>
    <n v="1543"/>
    <s v="2012"/>
    <s v="7"/>
    <s v="1"/>
    <s v="ALEX"/>
    <s v="MAURICIO"/>
    <s v="RINCON"/>
    <s v="IBAÑEZ"/>
    <n v="4"/>
    <s v="Registro civil/NUIP"/>
    <s v=""/>
    <s v="1072650449"/>
    <d v="1989-01-05T00:00:00"/>
    <d v="2019-08-16T00:00:00"/>
    <n v="30"/>
    <x v="10"/>
    <n v="24"/>
    <x v="3"/>
    <x v="1"/>
    <s v="2"/>
    <x v="3"/>
    <s v="6"/>
    <x v="0"/>
    <s v=""/>
    <s v=""/>
    <s v="No"/>
    <s v="4"/>
    <x v="4"/>
    <x v="0"/>
    <x v="6"/>
    <s v="Trabajando"/>
    <s v="1"/>
    <x v="1"/>
  </r>
  <r>
    <n v="1544"/>
    <s v="2012"/>
    <s v="8"/>
    <s v="1"/>
    <s v="LUZ"/>
    <s v="MARY"/>
    <s v="MORA"/>
    <s v="PEREZ"/>
    <n v="1"/>
    <s v="Cédula de Ciudadanía"/>
    <s v=""/>
    <s v="25996726"/>
    <d v="1982-04-09T00:00:00"/>
    <d v="2019-08-16T00:00:00"/>
    <n v="37"/>
    <x v="8"/>
    <n v="33"/>
    <x v="0"/>
    <x v="0"/>
    <s v="1"/>
    <x v="0"/>
    <s v="6"/>
    <x v="0"/>
    <s v=""/>
    <s v=""/>
    <s v="No"/>
    <s v="5"/>
    <x v="3"/>
    <x v="0"/>
    <x v="6"/>
    <s v="Trabajando"/>
    <s v="1"/>
    <x v="1"/>
  </r>
  <r>
    <n v="1545"/>
    <s v="2012"/>
    <s v="8"/>
    <s v="1"/>
    <s v="HERNAN"/>
    <s v="JOSE"/>
    <s v="MOLINA"/>
    <s v="RUIZ"/>
    <n v="3"/>
    <s v="Tarjeta de Identidad"/>
    <s v=""/>
    <s v="78590529"/>
    <d v="1980-06-30T00:00:00"/>
    <d v="2019-08-16T00:00:00"/>
    <n v="39"/>
    <x v="8"/>
    <n v="36"/>
    <x v="0"/>
    <x v="1"/>
    <s v="2"/>
    <x v="3"/>
    <s v="6"/>
    <x v="0"/>
    <s v=""/>
    <s v=""/>
    <s v="No"/>
    <s v="1"/>
    <x v="1"/>
    <x v="0"/>
    <x v="6"/>
    <s v="Trabajando"/>
    <s v="1"/>
    <x v="1"/>
  </r>
  <r>
    <n v="1546"/>
    <s v="2012"/>
    <s v="8"/>
    <s v="1"/>
    <s v="HERNAN"/>
    <s v="DARIO"/>
    <s v="MOLINA"/>
    <s v="MORA"/>
    <n v="3"/>
    <s v="Tarjeta de Identidad"/>
    <s v=""/>
    <s v="1003083191"/>
    <d v="2001-10-13T00:00:00"/>
    <d v="2019-08-16T00:00:00"/>
    <n v="17"/>
    <x v="5"/>
    <n v="12"/>
    <x v="4"/>
    <x v="1"/>
    <s v="3"/>
    <x v="1"/>
    <s v="6"/>
    <x v="0"/>
    <s v=""/>
    <s v=""/>
    <s v="No"/>
    <s v="3"/>
    <x v="0"/>
    <x v="0"/>
    <x v="6"/>
    <s v="Estudiando"/>
    <s v="3"/>
    <x v="3"/>
  </r>
  <r>
    <n v="1547"/>
    <s v="2012"/>
    <s v="8"/>
    <s v="1"/>
    <s v="ANYI"/>
    <s v="PAOLA"/>
    <s v="MOLINA"/>
    <s v="MORA"/>
    <n v="1"/>
    <s v="Cédula de Ciudadanía"/>
    <s v=""/>
    <s v="1066601494"/>
    <d v="2007-08-23T00:00:00"/>
    <d v="2019-08-16T00:00:00"/>
    <n v="11"/>
    <x v="6"/>
    <n v="7"/>
    <x v="5"/>
    <x v="0"/>
    <s v="3"/>
    <x v="1"/>
    <s v="6"/>
    <x v="0"/>
    <s v=""/>
    <s v=""/>
    <s v="No"/>
    <s v="3"/>
    <x v="0"/>
    <x v="0"/>
    <x v="6"/>
    <s v="Estudiando"/>
    <s v="3"/>
    <x v="3"/>
  </r>
  <r>
    <n v="1548"/>
    <s v="2012"/>
    <s v="10"/>
    <s v="1"/>
    <s v="JUAN"/>
    <s v="ESTEBAN"/>
    <s v="SOLANO"/>
    <s v="BLANCO"/>
    <n v="1"/>
    <s v="Cédula de Ciudadanía"/>
    <s v=""/>
    <s v="SINCC4"/>
    <d v="2007-01-01T00:00:00"/>
    <d v="2019-08-16T00:00:00"/>
    <n v="12"/>
    <x v="6"/>
    <n v="5"/>
    <x v="1"/>
    <x v="1"/>
    <s v="4"/>
    <x v="6"/>
    <s v="6"/>
    <x v="0"/>
    <s v=""/>
    <s v=""/>
    <s v="No"/>
    <s v="3"/>
    <x v="0"/>
    <x v="0"/>
    <x v="6"/>
    <s v="Estudiando"/>
    <s v="3"/>
    <x v="3"/>
  </r>
  <r>
    <n v="1549"/>
    <s v="2012"/>
    <s v="11"/>
    <s v="1"/>
    <s v="MAURICIO"/>
    <s v="ANDRÉS"/>
    <s v="MARÍN"/>
    <s v="MARTÍNEZ"/>
    <n v="1"/>
    <s v="Cédula de Ciudadanía"/>
    <s v=""/>
    <s v="14797356"/>
    <d v="1983-06-06T00:00:00"/>
    <d v="2019-08-16T00:00:00"/>
    <n v="36"/>
    <x v="8"/>
    <n v="28"/>
    <x v="3"/>
    <x v="1"/>
    <s v="1"/>
    <x v="0"/>
    <s v="6"/>
    <x v="0"/>
    <s v=""/>
    <s v=""/>
    <s v="No"/>
    <s v="3"/>
    <x v="0"/>
    <x v="0"/>
    <x v="6"/>
    <s v="Trabajando"/>
    <s v="1"/>
    <x v="1"/>
  </r>
  <r>
    <n v="1550"/>
    <s v="2012"/>
    <s v="11"/>
    <s v="1"/>
    <s v="LUZ"/>
    <s v="ADRIANA"/>
    <s v="MARÍN"/>
    <s v=""/>
    <n v="4"/>
    <s v="Registro civil/NUIP"/>
    <s v=""/>
    <s v="38796909"/>
    <d v="1995-08-02T00:00:00"/>
    <d v="2019-08-16T00:00:00"/>
    <n v="24"/>
    <x v="7"/>
    <n v="23"/>
    <x v="3"/>
    <x v="0"/>
    <s v="2"/>
    <x v="3"/>
    <s v="6"/>
    <x v="0"/>
    <s v=""/>
    <s v=""/>
    <s v="Si"/>
    <s v="4"/>
    <x v="4"/>
    <x v="0"/>
    <x v="6"/>
    <s v="Hogar"/>
    <s v="1"/>
    <x v="1"/>
  </r>
  <r>
    <n v="1551"/>
    <s v="2012"/>
    <s v="11"/>
    <s v="1"/>
    <s v="MARIANA"/>
    <s v="MARÍN"/>
    <s v="MARÍN"/>
    <s v=""/>
    <n v="1"/>
    <s v="Cédula de Ciudadanía"/>
    <s v=""/>
    <s v="1073483425"/>
    <d v="2010-08-08T00:00:00"/>
    <d v="2019-08-16T00:00:00"/>
    <n v="9"/>
    <x v="12"/>
    <n v="1"/>
    <x v="1"/>
    <x v="0"/>
    <s v="3"/>
    <x v="1"/>
    <s v="6"/>
    <x v="0"/>
    <s v=""/>
    <s v=""/>
    <s v="No"/>
    <s v="9"/>
    <x v="2"/>
    <x v="0"/>
    <x v="6"/>
    <s v="No sabe - No responde"/>
    <s v="9"/>
    <x v="2"/>
  </r>
  <r>
    <n v="1552"/>
    <s v="2012"/>
    <s v="11"/>
    <s v="1"/>
    <s v="MARLY"/>
    <s v="DAYANA"/>
    <s v="MARÍN"/>
    <s v="MARÍN"/>
    <n v="4"/>
    <s v="Registro civil/NUIP"/>
    <s v=""/>
    <s v="1117014723"/>
    <d v="2005-04-15T00:00:00"/>
    <d v="2019-08-16T00:00:00"/>
    <n v="14"/>
    <x v="6"/>
    <n v="6"/>
    <x v="5"/>
    <x v="0"/>
    <s v="3"/>
    <x v="1"/>
    <s v="6"/>
    <x v="0"/>
    <s v=""/>
    <s v=""/>
    <s v="No"/>
    <s v="3"/>
    <x v="0"/>
    <x v="0"/>
    <x v="6"/>
    <s v="Estudiando"/>
    <s v="3"/>
    <x v="3"/>
  </r>
  <r>
    <n v="1553"/>
    <s v="2012"/>
    <s v="12"/>
    <s v="1"/>
    <s v="ELSY"/>
    <s v="MARIA"/>
    <s v="FACUNDO"/>
    <s v="TRUJILLO"/>
    <n v="1"/>
    <s v="Cédula de Ciudadanía"/>
    <s v=""/>
    <s v="31421625"/>
    <d v="1976-07-18T00:00:00"/>
    <d v="2019-08-16T00:00:00"/>
    <n v="43"/>
    <x v="1"/>
    <n v="35"/>
    <x v="0"/>
    <x v="0"/>
    <s v="1"/>
    <x v="0"/>
    <s v="6"/>
    <x v="0"/>
    <s v=""/>
    <s v=""/>
    <s v="No"/>
    <s v="5"/>
    <x v="3"/>
    <x v="0"/>
    <x v="6"/>
    <s v="No sabe - No responde"/>
    <s v="9"/>
    <x v="2"/>
  </r>
  <r>
    <n v="1554"/>
    <s v="2012"/>
    <s v="12"/>
    <s v="1"/>
    <s v="NELSON"/>
    <s v="ANDRES"/>
    <s v="FACUNDO"/>
    <s v="TRUJILLO"/>
    <n v="3"/>
    <s v="Tarjeta de Identidad"/>
    <s v=""/>
    <s v="1072700184"/>
    <d v="1993-08-29T00:00:00"/>
    <d v="2019-08-16T00:00:00"/>
    <n v="25"/>
    <x v="7"/>
    <n v="18"/>
    <x v="3"/>
    <x v="1"/>
    <s v="3"/>
    <x v="1"/>
    <s v="6"/>
    <x v="0"/>
    <s v=""/>
    <s v=""/>
    <s v="No"/>
    <s v="5"/>
    <x v="3"/>
    <x v="0"/>
    <x v="6"/>
    <s v="Estudiando"/>
    <s v="3"/>
    <x v="3"/>
  </r>
  <r>
    <n v="1555"/>
    <s v="2012"/>
    <s v="12"/>
    <s v="1"/>
    <s v="NIDIA"/>
    <s v="ARACELI"/>
    <s v="DIAZ"/>
    <s v="FACUNDO"/>
    <n v="1"/>
    <s v="Cédula de Ciudadanía"/>
    <s v=""/>
    <s v="1193509056"/>
    <d v="2002-01-01T00:00:00"/>
    <d v="2019-08-16T00:00:00"/>
    <n v="17"/>
    <x v="5"/>
    <n v="10"/>
    <x v="5"/>
    <x v="0"/>
    <s v="3"/>
    <x v="1"/>
    <s v="6"/>
    <x v="0"/>
    <s v=""/>
    <s v=""/>
    <s v="No"/>
    <s v="3"/>
    <x v="0"/>
    <x v="1"/>
    <x v="3"/>
    <s v="Estudiando"/>
    <s v="3"/>
    <x v="3"/>
  </r>
  <r>
    <n v="1556"/>
    <s v="2012"/>
    <s v="12"/>
    <s v="1"/>
    <s v="KIMBERLY"/>
    <s v="MICHELLE"/>
    <s v="DIAZ"/>
    <s v="FACUNDO"/>
    <n v="3"/>
    <s v="Tarjeta de Identidad"/>
    <s v=""/>
    <s v="99051915298"/>
    <d v="1999-05-19T00:00:00"/>
    <d v="2019-08-16T00:00:00"/>
    <n v="20"/>
    <x v="5"/>
    <n v="12"/>
    <x v="4"/>
    <x v="0"/>
    <s v="3"/>
    <x v="1"/>
    <s v="6"/>
    <x v="0"/>
    <s v=""/>
    <s v=""/>
    <s v="No"/>
    <s v="4"/>
    <x v="4"/>
    <x v="0"/>
    <x v="6"/>
    <s v="Estudiando"/>
    <s v="3"/>
    <x v="3"/>
  </r>
  <r>
    <n v="1557"/>
    <s v="2012"/>
    <s v="13"/>
    <s v="1"/>
    <s v="LUZ"/>
    <s v="YANETH"/>
    <s v="CONTRERAS"/>
    <s v="OLIVERA"/>
    <n v="4"/>
    <s v="Registro civil/NUIP"/>
    <s v=""/>
    <s v="22656568"/>
    <d v="1982-11-02T00:00:00"/>
    <d v="2019-08-16T00:00:00"/>
    <n v="36"/>
    <x v="8"/>
    <n v="29"/>
    <x v="3"/>
    <x v="0"/>
    <s v="1"/>
    <x v="0"/>
    <s v="6"/>
    <x v="0"/>
    <s v=""/>
    <s v=""/>
    <s v="No"/>
    <s v="5"/>
    <x v="3"/>
    <x v="0"/>
    <x v="6"/>
    <s v="Trabajando"/>
    <s v="1"/>
    <x v="1"/>
  </r>
  <r>
    <n v="1558"/>
    <s v="2012"/>
    <s v="13"/>
    <s v="1"/>
    <s v="BRITHANY"/>
    <s v="CASSIANI"/>
    <s v="CONTRERAS"/>
    <s v=""/>
    <n v="4"/>
    <s v="Registro civil/NUIP"/>
    <s v=""/>
    <s v="1048067230"/>
    <d v="2005-09-29T00:00:00"/>
    <d v="2019-08-16T00:00:00"/>
    <n v="13"/>
    <x v="6"/>
    <n v="6"/>
    <x v="5"/>
    <x v="0"/>
    <s v="3"/>
    <x v="1"/>
    <s v="6"/>
    <x v="0"/>
    <s v=""/>
    <s v=""/>
    <s v="No"/>
    <s v="3"/>
    <x v="0"/>
    <x v="0"/>
    <x v="6"/>
    <s v="Estudiando"/>
    <s v="3"/>
    <x v="3"/>
  </r>
  <r>
    <n v="1559"/>
    <s v="2012"/>
    <s v="13"/>
    <s v="1"/>
    <s v="BRIGYTH"/>
    <s v="CASSIANI"/>
    <s v="CONTRERAS"/>
    <s v=""/>
    <n v="4"/>
    <s v="Registro civil/NUIP"/>
    <s v=""/>
    <s v="1048070248"/>
    <d v="2007-05-26T00:00:00"/>
    <d v="2019-08-16T00:00:00"/>
    <n v="12"/>
    <x v="6"/>
    <n v="4"/>
    <x v="1"/>
    <x v="0"/>
    <s v="3"/>
    <x v="1"/>
    <s v="6"/>
    <x v="0"/>
    <s v=""/>
    <s v=""/>
    <s v="No"/>
    <s v="3"/>
    <x v="0"/>
    <x v="0"/>
    <x v="6"/>
    <s v="Estudiando"/>
    <s v="3"/>
    <x v="3"/>
  </r>
  <r>
    <n v="1560"/>
    <s v="2012"/>
    <s v="13"/>
    <s v="1"/>
    <s v="LUIS"/>
    <s v="FERNANDO"/>
    <s v="CASSIANI"/>
    <s v="CONTRERAS"/>
    <n v="1"/>
    <s v="Cédula de Ciudadanía"/>
    <s v=""/>
    <s v="1073482617"/>
    <d v="2008-11-15T00:00:00"/>
    <d v="2019-08-16T00:00:00"/>
    <n v="10"/>
    <x v="12"/>
    <n v="3"/>
    <x v="1"/>
    <x v="1"/>
    <s v="3"/>
    <x v="1"/>
    <s v="6"/>
    <x v="0"/>
    <s v=""/>
    <s v=""/>
    <s v="No"/>
    <s v="9"/>
    <x v="2"/>
    <x v="0"/>
    <x v="6"/>
    <s v="No sabe - No responde"/>
    <s v="9"/>
    <x v="2"/>
  </r>
  <r>
    <n v="1561"/>
    <s v="2012"/>
    <s v="14"/>
    <s v="1"/>
    <s v="MARGELIS"/>
    <s v="ELENA"/>
    <s v="BARRIOS"/>
    <s v="MOJICA"/>
    <n v="4"/>
    <s v="Registro civil/NUIP"/>
    <s v=""/>
    <s v="1072660265"/>
    <d v="1991-04-09T00:00:00"/>
    <d v="2019-08-16T00:00:00"/>
    <n v="28"/>
    <x v="10"/>
    <n v="21"/>
    <x v="3"/>
    <x v="0"/>
    <s v="2"/>
    <x v="3"/>
    <s v="5"/>
    <x v="1"/>
    <s v=""/>
    <s v=""/>
    <s v="Si"/>
    <s v="4"/>
    <x v="4"/>
    <x v="0"/>
    <x v="6"/>
    <s v="Hogar"/>
    <s v="1"/>
    <x v="1"/>
  </r>
  <r>
    <n v="1562"/>
    <s v="2012"/>
    <s v="15"/>
    <s v="1"/>
    <s v="JUAN"/>
    <s v="CARLOS"/>
    <s v="GARAY"/>
    <s v="CONTRERAS"/>
    <n v="9"/>
    <s v="No sabe"/>
    <s v=""/>
    <s v="92559178"/>
    <d v="1978-03-24T00:00:00"/>
    <d v="2019-08-16T00:00:00"/>
    <n v="41"/>
    <x v="1"/>
    <n v="33"/>
    <x v="0"/>
    <x v="1"/>
    <s v="2"/>
    <x v="3"/>
    <s v="6"/>
    <x v="0"/>
    <s v=""/>
    <s v=""/>
    <s v="No"/>
    <s v="5"/>
    <x v="3"/>
    <x v="0"/>
    <x v="6"/>
    <s v="Trabajando"/>
    <s v="1"/>
    <x v="1"/>
  </r>
  <r>
    <n v="1563"/>
    <s v="2012"/>
    <s v="16"/>
    <s v="1"/>
    <s v="HERNANDO"/>
    <s v="JOSE"/>
    <s v="URANGO"/>
    <s v="PEINADO"/>
    <n v="9"/>
    <s v="No sabe"/>
    <s v=""/>
    <s v="10934592"/>
    <d v="1979-12-05T00:00:00"/>
    <d v="2019-08-16T00:00:00"/>
    <n v="39"/>
    <x v="8"/>
    <n v="32"/>
    <x v="0"/>
    <x v="1"/>
    <s v="2"/>
    <x v="3"/>
    <s v="6"/>
    <x v="0"/>
    <s v=""/>
    <s v=""/>
    <s v="No"/>
    <s v="5"/>
    <x v="3"/>
    <x v="0"/>
    <x v="6"/>
    <s v="Trabajando"/>
    <s v="1"/>
    <x v="1"/>
  </r>
  <r>
    <n v="1564"/>
    <s v="2012"/>
    <s v="18"/>
    <s v="1"/>
    <s v="DANY"/>
    <s v="GREGORIO"/>
    <s v="VILORIA"/>
    <s v="MARTINEZ"/>
    <n v="1"/>
    <s v="Cédula de Ciudadanía"/>
    <s v=""/>
    <s v="8867795"/>
    <d v="1985-05-09T00:00:00"/>
    <d v="2019-08-16T00:00:00"/>
    <n v="34"/>
    <x v="3"/>
    <n v="26"/>
    <x v="3"/>
    <x v="1"/>
    <s v="1"/>
    <x v="0"/>
    <s v="6"/>
    <x v="0"/>
    <s v=""/>
    <s v=""/>
    <s v="No"/>
    <s v="4"/>
    <x v="4"/>
    <x v="0"/>
    <x v="6"/>
    <s v="Trabajando"/>
    <s v="1"/>
    <x v="1"/>
  </r>
  <r>
    <n v="1565"/>
    <s v="2012"/>
    <s v="18"/>
    <s v="1"/>
    <s v="MAIDE"/>
    <s v=""/>
    <s v="TOSCANO"/>
    <s v="NEGRETE"/>
    <n v="4"/>
    <s v="Registro civil/NUIP"/>
    <s v=""/>
    <s v="1072660082"/>
    <d v="1991-03-25T00:00:00"/>
    <d v="2019-08-16T00:00:00"/>
    <n v="28"/>
    <x v="10"/>
    <n v="20"/>
    <x v="3"/>
    <x v="0"/>
    <s v="2"/>
    <x v="3"/>
    <s v="6"/>
    <x v="0"/>
    <s v=""/>
    <s v=""/>
    <s v="Si"/>
    <s v="6"/>
    <x v="6"/>
    <x v="0"/>
    <x v="6"/>
    <s v="Hogar"/>
    <s v="1"/>
    <x v="1"/>
  </r>
  <r>
    <n v="1566"/>
    <s v="2012"/>
    <s v="18"/>
    <s v="1"/>
    <s v="PAULA"/>
    <s v="MARIANA"/>
    <s v="VILORIA"/>
    <s v="TOSCANO"/>
    <n v="1"/>
    <s v="Cédula de Ciudadanía"/>
    <s v=""/>
    <s v="SINCC10"/>
    <d v="2012-01-18T00:00:00"/>
    <d v="2019-08-16T00:00:00"/>
    <n v="7"/>
    <x v="12"/>
    <n v="0"/>
    <x v="1"/>
    <x v="0"/>
    <s v="3"/>
    <x v="1"/>
    <s v="6"/>
    <x v="0"/>
    <s v=""/>
    <s v=""/>
    <s v="No"/>
    <s v="9"/>
    <x v="2"/>
    <x v="0"/>
    <x v="6"/>
    <s v="No sabe - No responde"/>
    <s v="9"/>
    <x v="2"/>
  </r>
  <r>
    <n v="1567"/>
    <s v="2012"/>
    <s v="20"/>
    <s v="1"/>
    <s v="WILLIAM"/>
    <s v="ANDRES"/>
    <s v="MARTIN"/>
    <s v="MARTIN"/>
    <n v="9"/>
    <s v="No sabe"/>
    <s v=""/>
    <s v="SINCC11"/>
    <d v="1981-08-22T00:00:00"/>
    <d v="2019-08-16T00:00:00"/>
    <n v="37"/>
    <x v="8"/>
    <n v="30"/>
    <x v="0"/>
    <x v="1"/>
    <s v="3"/>
    <x v="1"/>
    <s v="6"/>
    <x v="0"/>
    <s v=""/>
    <s v=""/>
    <s v="No"/>
    <s v="4"/>
    <x v="4"/>
    <x v="0"/>
    <x v="6"/>
    <s v="Trabajando"/>
    <s v="1"/>
    <x v="1"/>
  </r>
  <r>
    <n v="1568"/>
    <s v="2012"/>
    <s v="20"/>
    <s v="1"/>
    <s v="MAURICIO"/>
    <s v="HERNANDO"/>
    <s v="MARTIN"/>
    <s v="MARTIN"/>
    <n v="9"/>
    <s v="No sabe"/>
    <s v=""/>
    <s v="SINCC12"/>
    <d v="1986-01-01T00:00:00"/>
    <d v="2019-08-16T00:00:00"/>
    <n v="33"/>
    <x v="3"/>
    <n v="26"/>
    <x v="3"/>
    <x v="1"/>
    <s v="3"/>
    <x v="1"/>
    <s v="6"/>
    <x v="0"/>
    <s v=""/>
    <s v=""/>
    <s v="No"/>
    <s v="4"/>
    <x v="4"/>
    <x v="0"/>
    <x v="6"/>
    <s v="Trabajando"/>
    <s v="1"/>
    <x v="1"/>
  </r>
  <r>
    <n v="1569"/>
    <s v="2012"/>
    <s v="20"/>
    <s v="1"/>
    <s v="RODRIGO"/>
    <s v="EMILIO"/>
    <s v="MARTIN"/>
    <s v="MARTIN"/>
    <n v="9"/>
    <s v="No sabe"/>
    <s v=""/>
    <s v="SINCC13"/>
    <d v="1989-01-01T00:00:00"/>
    <d v="2019-08-16T00:00:00"/>
    <n v="30"/>
    <x v="10"/>
    <n v="23"/>
    <x v="3"/>
    <x v="1"/>
    <s v="3"/>
    <x v="1"/>
    <s v="6"/>
    <x v="0"/>
    <s v=""/>
    <s v=""/>
    <s v="No"/>
    <s v="5"/>
    <x v="3"/>
    <x v="0"/>
    <x v="6"/>
    <s v="Trabajando"/>
    <s v="1"/>
    <x v="1"/>
  </r>
  <r>
    <n v="1570"/>
    <s v="2012"/>
    <s v="21"/>
    <s v="1"/>
    <s v="ELBER"/>
    <s v=""/>
    <s v="LOAIZA"/>
    <s v="NUÑEZ"/>
    <n v="9"/>
    <s v="No sabe"/>
    <s v=""/>
    <s v="SINCC15"/>
    <d v="2012-01-01T00:00:00"/>
    <d v="2019-08-16T00:00:00"/>
    <n v="7"/>
    <x v="12"/>
    <n v="0"/>
    <x v="1"/>
    <x v="1"/>
    <s v="3"/>
    <x v="1"/>
    <s v="6"/>
    <x v="0"/>
    <s v=""/>
    <s v=""/>
    <s v="No"/>
    <s v="3"/>
    <x v="0"/>
    <x v="0"/>
    <x v="6"/>
    <s v="Trabajando"/>
    <s v="1"/>
    <x v="1"/>
  </r>
  <r>
    <n v="1571"/>
    <s v="2012"/>
    <s v="21"/>
    <s v="1"/>
    <s v="YAMILE"/>
    <s v=""/>
    <s v="LOAIZA"/>
    <s v="NUÑEZ"/>
    <n v="9"/>
    <s v="No sabe"/>
    <s v=""/>
    <s v="SINCC16"/>
    <d v="2012-01-01T00:00:00"/>
    <d v="2019-08-16T00:00:00"/>
    <n v="7"/>
    <x v="12"/>
    <n v="0"/>
    <x v="1"/>
    <x v="0"/>
    <s v="3"/>
    <x v="1"/>
    <s v="6"/>
    <x v="0"/>
    <s v=""/>
    <s v=""/>
    <s v="No"/>
    <s v="3"/>
    <x v="0"/>
    <x v="0"/>
    <x v="6"/>
    <s v="Hogar"/>
    <s v="1"/>
    <x v="1"/>
  </r>
  <r>
    <n v="1572"/>
    <s v="2012"/>
    <s v="21"/>
    <s v="1"/>
    <s v="ELI"/>
    <s v="JOSÈ"/>
    <s v="LOAIZA"/>
    <s v="NUÑEZ"/>
    <n v="1"/>
    <s v="Cédula de Ciudadanía"/>
    <s v=""/>
    <s v="SINCC17"/>
    <d v="2012-01-01T00:00:00"/>
    <d v="2019-08-16T00:00:00"/>
    <n v="7"/>
    <x v="12"/>
    <n v="0"/>
    <x v="1"/>
    <x v="1"/>
    <s v="4"/>
    <x v="6"/>
    <s v="6"/>
    <x v="0"/>
    <s v=""/>
    <s v=""/>
    <s v="No"/>
    <s v="4"/>
    <x v="4"/>
    <x v="0"/>
    <x v="6"/>
    <s v="Estudiando"/>
    <s v="3"/>
    <x v="3"/>
  </r>
  <r>
    <n v="1573"/>
    <s v="2012"/>
    <s v="22"/>
    <s v="1"/>
    <s v="HERNAN"/>
    <s v=""/>
    <s v="FERNANDEZ"/>
    <s v="SARAVIA"/>
    <n v="9"/>
    <s v="No sabe"/>
    <s v=""/>
    <s v="SINCC19"/>
    <d v="1994-01-16T00:00:00"/>
    <d v="2019-08-16T00:00:00"/>
    <n v="25"/>
    <x v="7"/>
    <n v="14"/>
    <x v="4"/>
    <x v="1"/>
    <s v="3"/>
    <x v="1"/>
    <s v="6"/>
    <x v="0"/>
    <s v=""/>
    <s v=""/>
    <s v="No"/>
    <s v="4"/>
    <x v="4"/>
    <x v="0"/>
    <x v="6"/>
    <s v="Estudiando"/>
    <s v="3"/>
    <x v="3"/>
  </r>
  <r>
    <n v="1574"/>
    <s v="2012"/>
    <s v="22"/>
    <s v="1"/>
    <s v="EUDES"/>
    <s v=""/>
    <s v="FERNANDEZ"/>
    <s v="RODRIGUEZ"/>
    <n v="1"/>
    <s v="Cédula de Ciudadanía"/>
    <s v=""/>
    <s v="SINCC21"/>
    <d v="2012-01-01T00:00:00"/>
    <d v="2019-08-16T00:00:00"/>
    <n v="7"/>
    <x v="12"/>
    <n v="0"/>
    <x v="1"/>
    <x v="1"/>
    <s v="6"/>
    <x v="4"/>
    <s v="6"/>
    <x v="0"/>
    <s v=""/>
    <s v=""/>
    <s v="No"/>
    <s v="6"/>
    <x v="6"/>
    <x v="0"/>
    <x v="6"/>
    <s v="Trabajando"/>
    <s v="1"/>
    <x v="1"/>
  </r>
  <r>
    <n v="1575"/>
    <s v="2012"/>
    <s v="23"/>
    <s v="1"/>
    <s v="PETRONA"/>
    <s v="DEL CARMEN"/>
    <s v="HUERTAS"/>
    <s v="ROMERO"/>
    <n v="9"/>
    <s v="No sabe"/>
    <s v=""/>
    <s v="33135558"/>
    <d v="1947-01-22T00:00:00"/>
    <d v="2019-08-16T00:00:00"/>
    <n v="72"/>
    <x v="9"/>
    <n v="65"/>
    <x v="0"/>
    <x v="0"/>
    <s v="1"/>
    <x v="0"/>
    <s v="6"/>
    <x v="0"/>
    <s v=""/>
    <s v=""/>
    <s v="No"/>
    <s v="4"/>
    <x v="4"/>
    <x v="0"/>
    <x v="6"/>
    <s v="Trabajando"/>
    <s v="1"/>
    <x v="1"/>
  </r>
  <r>
    <n v="1576"/>
    <s v="2012"/>
    <s v="23"/>
    <s v="1"/>
    <s v="JULIO"/>
    <s v="CARLOS"/>
    <s v="ROMERO"/>
    <s v="HUERTAS"/>
    <n v="9"/>
    <s v="No sabe"/>
    <s v=""/>
    <s v="SINCC22"/>
    <d v="1973-10-31T00:00:00"/>
    <d v="2019-08-16T00:00:00"/>
    <n v="45"/>
    <x v="1"/>
    <n v="38"/>
    <x v="0"/>
    <x v="1"/>
    <s v="3"/>
    <x v="1"/>
    <s v="6"/>
    <x v="0"/>
    <s v=""/>
    <s v=""/>
    <s v="No"/>
    <s v="5"/>
    <x v="3"/>
    <x v="1"/>
    <x v="3"/>
    <s v="Desempleado (a)"/>
    <s v="2"/>
    <x v="4"/>
  </r>
  <r>
    <n v="1577"/>
    <s v="2012"/>
    <s v="23"/>
    <s v="1"/>
    <s v="LEISLA"/>
    <s v="ROSA"/>
    <s v="ROMERO"/>
    <s v="HUERTAS"/>
    <n v="1"/>
    <s v="Cédula de Ciudadanía"/>
    <s v=""/>
    <s v="SINCC23"/>
    <d v="1971-01-01T00:00:00"/>
    <d v="2019-08-16T00:00:00"/>
    <n v="48"/>
    <x v="13"/>
    <n v="41"/>
    <x v="0"/>
    <x v="0"/>
    <s v="3"/>
    <x v="1"/>
    <s v="6"/>
    <x v="0"/>
    <s v=""/>
    <s v=""/>
    <s v="No"/>
    <s v="5"/>
    <x v="3"/>
    <x v="0"/>
    <x v="6"/>
    <s v="Hogar"/>
    <s v="1"/>
    <x v="1"/>
  </r>
  <r>
    <n v="1578"/>
    <s v="2012"/>
    <s v="25"/>
    <s v="1"/>
    <s v="CARLOS"/>
    <s v="MARIO"/>
    <s v="MORA"/>
    <s v="PEREZ"/>
    <n v="1"/>
    <s v="Cédula de Ciudadanía"/>
    <s v=""/>
    <s v="8055658"/>
    <d v="1980-06-19T00:00:00"/>
    <d v="2019-08-16T00:00:00"/>
    <n v="39"/>
    <x v="8"/>
    <n v="33"/>
    <x v="0"/>
    <x v="1"/>
    <s v="1"/>
    <x v="0"/>
    <s v="6"/>
    <x v="0"/>
    <s v=""/>
    <s v=""/>
    <s v="No"/>
    <s v="3"/>
    <x v="0"/>
    <x v="0"/>
    <x v="6"/>
    <s v="Empleado (a)"/>
    <s v="1"/>
    <x v="1"/>
  </r>
  <r>
    <n v="1579"/>
    <s v="2012"/>
    <s v="25"/>
    <s v="1"/>
    <s v="ELVIRA"/>
    <s v="MARIA"/>
    <s v="HERRERA"/>
    <s v="MONTES"/>
    <n v="3"/>
    <s v="Tarjeta de Identidad"/>
    <s v=""/>
    <s v="1063282579"/>
    <d v="1977-05-13T00:00:00"/>
    <d v="2019-08-16T00:00:00"/>
    <n v="42"/>
    <x v="1"/>
    <n v="36"/>
    <x v="0"/>
    <x v="0"/>
    <s v="2"/>
    <x v="3"/>
    <s v="6"/>
    <x v="0"/>
    <s v=""/>
    <s v=""/>
    <s v="No"/>
    <s v="1"/>
    <x v="1"/>
    <x v="0"/>
    <x v="6"/>
    <s v="Hogar"/>
    <s v="1"/>
    <x v="1"/>
  </r>
  <r>
    <n v="1580"/>
    <s v="2012"/>
    <s v="25"/>
    <s v="1"/>
    <s v="DANIER"/>
    <s v="ANDRES"/>
    <s v="MORA"/>
    <s v="HERRERA"/>
    <n v="1"/>
    <s v="Cédula de Ciudadanía"/>
    <s v=""/>
    <s v="1063358152"/>
    <d v="2006-10-19T00:00:00"/>
    <d v="2019-08-16T00:00:00"/>
    <n v="12"/>
    <x v="6"/>
    <n v="7"/>
    <x v="5"/>
    <x v="0"/>
    <s v="3"/>
    <x v="1"/>
    <s v="6"/>
    <x v="0"/>
    <s v=""/>
    <s v=""/>
    <s v="No"/>
    <s v="3"/>
    <x v="0"/>
    <x v="0"/>
    <x v="6"/>
    <s v="Estudiando"/>
    <s v="3"/>
    <x v="3"/>
  </r>
  <r>
    <n v="1581"/>
    <s v="2012"/>
    <s v="25"/>
    <s v="1"/>
    <s v="YENI"/>
    <s v="YURANI"/>
    <s v="MORA"/>
    <s v="HERRERA"/>
    <n v="3"/>
    <s v="Tarjeta de Identidad"/>
    <s v=""/>
    <s v="1063358153"/>
    <d v="2002-05-25T00:00:00"/>
    <d v="2019-08-16T00:00:00"/>
    <n v="17"/>
    <x v="5"/>
    <n v="11"/>
    <x v="5"/>
    <x v="0"/>
    <s v="3"/>
    <x v="1"/>
    <s v="6"/>
    <x v="0"/>
    <s v=""/>
    <s v=""/>
    <s v="No"/>
    <s v="3"/>
    <x v="0"/>
    <x v="0"/>
    <x v="6"/>
    <s v="Estudiando"/>
    <s v="3"/>
    <x v="3"/>
  </r>
  <r>
    <n v="1582"/>
    <s v="2012"/>
    <s v="26"/>
    <s v="1"/>
    <s v="JAIRITH"/>
    <s v=""/>
    <s v="ULLOQUE"/>
    <s v=""/>
    <n v="1"/>
    <s v="Cédula de Ciudadanía"/>
    <s v=""/>
    <s v="1051735395"/>
    <d v="1984-07-09T00:00:00"/>
    <d v="2019-08-16T00:00:00"/>
    <n v="35"/>
    <x v="3"/>
    <n v="25"/>
    <x v="3"/>
    <x v="0"/>
    <s v="2"/>
    <x v="3"/>
    <s v="6"/>
    <x v="0"/>
    <s v=""/>
    <s v=""/>
    <s v="No"/>
    <s v="5"/>
    <x v="3"/>
    <x v="0"/>
    <x v="6"/>
    <s v="Trabajando"/>
    <s v="1"/>
    <x v="1"/>
  </r>
  <r>
    <n v="1583"/>
    <s v="2012"/>
    <s v="28"/>
    <s v="1"/>
    <s v="EDILSON"/>
    <s v=""/>
    <s v="CIFUENTES"/>
    <s v="MAHECHA"/>
    <n v="3"/>
    <s v="Tarjeta de Identidad"/>
    <s v=""/>
    <s v="99011413362"/>
    <d v="1999-01-14T00:00:00"/>
    <d v="2019-08-16T00:00:00"/>
    <n v="20"/>
    <x v="5"/>
    <n v="13"/>
    <x v="4"/>
    <x v="1"/>
    <s v="3"/>
    <x v="1"/>
    <s v="6"/>
    <x v="0"/>
    <s v=""/>
    <s v=""/>
    <s v="No"/>
    <s v="4"/>
    <x v="4"/>
    <x v="0"/>
    <x v="6"/>
    <s v="Estudiando"/>
    <s v="3"/>
    <x v="3"/>
  </r>
  <r>
    <n v="1584"/>
    <s v="2012"/>
    <s v="29"/>
    <s v="1"/>
    <s v="YONEDIS"/>
    <s v="BEATRIZ"/>
    <s v="MORA"/>
    <s v="PEREZ"/>
    <n v="4"/>
    <s v="Registro civil/NUIP"/>
    <s v=""/>
    <s v="1003080828"/>
    <d v="1992-08-27T00:00:00"/>
    <d v="2019-08-16T00:00:00"/>
    <n v="26"/>
    <x v="10"/>
    <n v="19"/>
    <x v="3"/>
    <x v="0"/>
    <s v="1"/>
    <x v="0"/>
    <s v="6"/>
    <x v="0"/>
    <s v=""/>
    <s v=""/>
    <s v="Si"/>
    <s v="4"/>
    <x v="4"/>
    <x v="0"/>
    <x v="6"/>
    <s v="Trabajando"/>
    <s v="1"/>
    <x v="1"/>
  </r>
  <r>
    <n v="1585"/>
    <s v="2012"/>
    <s v="29"/>
    <s v="1"/>
    <s v="KAROL"/>
    <s v="DAYANA"/>
    <s v="MONTERROSA"/>
    <s v="MORA"/>
    <n v="1"/>
    <s v="Cédula de Ciudadanía"/>
    <s v=""/>
    <s v="1072699920"/>
    <d v="2011-06-29T00:00:00"/>
    <d v="2019-08-16T00:00:00"/>
    <n v="8"/>
    <x v="12"/>
    <n v="0"/>
    <x v="1"/>
    <x v="0"/>
    <s v="3"/>
    <x v="1"/>
    <s v="6"/>
    <x v="0"/>
    <s v=""/>
    <s v=""/>
    <s v="No"/>
    <s v="9"/>
    <x v="2"/>
    <x v="0"/>
    <x v="6"/>
    <s v="No sabe - No responde"/>
    <s v="9"/>
    <x v="2"/>
  </r>
  <r>
    <n v="1586"/>
    <s v="2012"/>
    <s v="30"/>
    <s v="1"/>
    <s v="EDUARDO"/>
    <s v=""/>
    <s v="MANTILLA"/>
    <s v="CAMACHO"/>
    <n v="1"/>
    <s v="Cédula de Ciudadanía"/>
    <s v=""/>
    <s v="13801874"/>
    <d v="1946-03-26T00:00:00"/>
    <d v="2019-08-16T00:00:00"/>
    <n v="73"/>
    <x v="9"/>
    <n v="65"/>
    <x v="0"/>
    <x v="1"/>
    <s v="1"/>
    <x v="0"/>
    <s v="6"/>
    <x v="0"/>
    <s v=""/>
    <s v=""/>
    <s v="No"/>
    <s v="3"/>
    <x v="0"/>
    <x v="0"/>
    <x v="6"/>
    <s v="Desempleado (a)"/>
    <s v="2"/>
    <x v="4"/>
  </r>
  <r>
    <n v="1587"/>
    <s v="2012"/>
    <s v="31"/>
    <s v="1"/>
    <s v="EDGAR"/>
    <s v=""/>
    <s v="SUAREZ"/>
    <s v="FAJARDO"/>
    <n v="3"/>
    <s v="Tarjeta de Identidad"/>
    <s v=""/>
    <s v="11202545"/>
    <d v="1978-10-10T00:00:00"/>
    <d v="2019-08-16T00:00:00"/>
    <n v="40"/>
    <x v="8"/>
    <n v="34"/>
    <x v="0"/>
    <x v="1"/>
    <s v="1"/>
    <x v="0"/>
    <s v="6"/>
    <x v="0"/>
    <s v=""/>
    <s v=""/>
    <s v="No"/>
    <s v="3"/>
    <x v="0"/>
    <x v="0"/>
    <x v="6"/>
    <s v="Trabajando"/>
    <s v="1"/>
    <x v="1"/>
  </r>
  <r>
    <n v="1588"/>
    <s v="2012"/>
    <s v="31"/>
    <s v="1"/>
    <s v="CRISTIAN"/>
    <s v="JULIAN"/>
    <s v="SUAREZ"/>
    <s v="RIAÑO"/>
    <n v="1"/>
    <s v="Cédula de Ciudadanía"/>
    <s v=""/>
    <s v="1000989556"/>
    <d v="2001-07-20T00:00:00"/>
    <d v="2019-08-16T00:00:00"/>
    <n v="18"/>
    <x v="5"/>
    <n v="10"/>
    <x v="5"/>
    <x v="1"/>
    <s v="3"/>
    <x v="1"/>
    <s v="6"/>
    <x v="0"/>
    <s v=""/>
    <s v=""/>
    <s v="No"/>
    <s v="3"/>
    <x v="0"/>
    <x v="0"/>
    <x v="6"/>
    <s v="Estudiando"/>
    <s v="3"/>
    <x v="3"/>
  </r>
  <r>
    <n v="1589"/>
    <s v="2012"/>
    <s v="33"/>
    <s v="1"/>
    <s v="DELFIDA"/>
    <s v=""/>
    <s v="MONTERO"/>
    <s v="CORTES"/>
    <n v="1"/>
    <s v="Cédula de Ciudadanía"/>
    <s v=""/>
    <s v="23035244"/>
    <d v="1961-10-25T00:00:00"/>
    <d v="2019-08-16T00:00:00"/>
    <n v="57"/>
    <x v="14"/>
    <n v="49"/>
    <x v="0"/>
    <x v="0"/>
    <s v="5"/>
    <x v="5"/>
    <s v="6"/>
    <x v="0"/>
    <s v=""/>
    <s v=""/>
    <s v="No"/>
    <s v="3"/>
    <x v="0"/>
    <x v="0"/>
    <x v="6"/>
    <s v="Desempleado (a)"/>
    <s v="2"/>
    <x v="4"/>
  </r>
  <r>
    <n v="1590"/>
    <s v="2012"/>
    <s v="33"/>
    <s v="1"/>
    <s v="MARISOL"/>
    <s v=""/>
    <s v="MARTINEZ"/>
    <s v="MONTERO"/>
    <n v="9"/>
    <s v="No sabe"/>
    <s v=""/>
    <s v="45770378"/>
    <d v="1985-07-01T00:00:00"/>
    <d v="2019-08-16T00:00:00"/>
    <n v="34"/>
    <x v="3"/>
    <n v="26"/>
    <x v="3"/>
    <x v="0"/>
    <s v="1"/>
    <x v="0"/>
    <s v="6"/>
    <x v="0"/>
    <s v=""/>
    <s v=""/>
    <s v="No"/>
    <s v="5"/>
    <x v="3"/>
    <x v="0"/>
    <x v="6"/>
    <s v="Trabajando"/>
    <s v="1"/>
    <x v="1"/>
  </r>
  <r>
    <n v="1591"/>
    <s v="2012"/>
    <s v="33"/>
    <s v="1"/>
    <s v="YOSHUATH"/>
    <s v=""/>
    <s v="MARTINEZ"/>
    <s v="MONTERO"/>
    <n v="1"/>
    <s v="Cédula de Ciudadanía"/>
    <s v=""/>
    <s v="1028784818"/>
    <d v="1977-10-14T00:00:00"/>
    <d v="2019-08-16T00:00:00"/>
    <n v="41"/>
    <x v="1"/>
    <n v="44"/>
    <x v="0"/>
    <x v="0"/>
    <s v="3"/>
    <x v="1"/>
    <s v="6"/>
    <x v="0"/>
    <s v=""/>
    <s v=""/>
    <s v="No"/>
    <s v="9"/>
    <x v="2"/>
    <x v="0"/>
    <x v="6"/>
    <s v="No sabe - No responde"/>
    <s v="9"/>
    <x v="2"/>
  </r>
  <r>
    <n v="1592"/>
    <s v="2012"/>
    <s v="34"/>
    <s v="1"/>
    <s v="LUCIA"/>
    <s v=""/>
    <s v="UMBARILA"/>
    <s v="CASTIBLANCO"/>
    <n v="3"/>
    <s v="Tarjeta de Identidad"/>
    <s v=""/>
    <s v="35475321"/>
    <d v="1971-04-07T00:00:00"/>
    <d v="2019-08-16T00:00:00"/>
    <n v="48"/>
    <x v="13"/>
    <n v="40"/>
    <x v="0"/>
    <x v="0"/>
    <s v="2"/>
    <x v="3"/>
    <s v="6"/>
    <x v="0"/>
    <s v=""/>
    <s v=""/>
    <s v="No"/>
    <s v="6"/>
    <x v="6"/>
    <x v="0"/>
    <x v="6"/>
    <s v="Trabajando"/>
    <s v="1"/>
    <x v="1"/>
  </r>
  <r>
    <n v="1593"/>
    <s v="2012"/>
    <s v="34"/>
    <s v="1"/>
    <s v="DOMINGO"/>
    <s v="SEGUNDO"/>
    <s v="JIMENEZ"/>
    <s v="JIMENEZ"/>
    <n v="1"/>
    <s v="Cédula de Ciudadanía"/>
    <s v=""/>
    <s v="79489178"/>
    <d v="1967-05-02T00:00:00"/>
    <d v="2019-08-16T00:00:00"/>
    <n v="52"/>
    <x v="11"/>
    <n v="44"/>
    <x v="0"/>
    <x v="1"/>
    <s v="1"/>
    <x v="0"/>
    <s v="6"/>
    <x v="0"/>
    <s v=""/>
    <s v=""/>
    <s v="No"/>
    <s v="3"/>
    <x v="0"/>
    <x v="0"/>
    <x v="6"/>
    <s v="Trabajando"/>
    <s v="1"/>
    <x v="1"/>
  </r>
  <r>
    <n v="1594"/>
    <s v="2012"/>
    <s v="34"/>
    <s v="1"/>
    <s v="SAMUEL"/>
    <s v=""/>
    <s v="JIMENEZ"/>
    <s v="UMBARILA"/>
    <n v="1"/>
    <s v="Cédula de Ciudadanía"/>
    <s v=""/>
    <s v="1003661513"/>
    <d v="2000-01-27T00:00:00"/>
    <d v="2019-08-16T00:00:00"/>
    <n v="19"/>
    <x v="5"/>
    <n v="12"/>
    <x v="4"/>
    <x v="1"/>
    <s v="3"/>
    <x v="1"/>
    <s v="6"/>
    <x v="0"/>
    <s v=""/>
    <s v=""/>
    <s v="No"/>
    <s v="4"/>
    <x v="4"/>
    <x v="0"/>
    <x v="6"/>
    <s v="Estudiando"/>
    <s v="3"/>
    <x v="3"/>
  </r>
  <r>
    <n v="1595"/>
    <s v="2012"/>
    <s v="34"/>
    <s v="1"/>
    <s v="ANDRES"/>
    <s v=""/>
    <s v="JIMENEZ"/>
    <s v="UMBARILA"/>
    <n v="3"/>
    <s v="Tarjeta de Identidad"/>
    <s v=""/>
    <s v="97110909121"/>
    <d v="1997-11-09T00:00:00"/>
    <d v="2019-08-16T00:00:00"/>
    <n v="21"/>
    <x v="7"/>
    <n v="14"/>
    <x v="4"/>
    <x v="1"/>
    <s v="3"/>
    <x v="1"/>
    <s v="6"/>
    <x v="0"/>
    <s v=""/>
    <s v=""/>
    <s v="No"/>
    <s v="4"/>
    <x v="4"/>
    <x v="0"/>
    <x v="6"/>
    <s v="Estudiando"/>
    <s v="3"/>
    <x v="3"/>
  </r>
  <r>
    <n v="1596"/>
    <s v="2012"/>
    <s v="34"/>
    <s v="1"/>
    <s v="MIGUEL"/>
    <s v=""/>
    <s v="JIMENEZ"/>
    <s v="UMBARILA"/>
    <n v="3"/>
    <s v="Tarjeta de Identidad"/>
    <s v=""/>
    <s v="SINCC24"/>
    <d v="1996-03-26T00:00:00"/>
    <d v="2019-08-16T00:00:00"/>
    <n v="23"/>
    <x v="7"/>
    <n v="15"/>
    <x v="4"/>
    <x v="1"/>
    <s v="3"/>
    <x v="1"/>
    <s v="6"/>
    <x v="0"/>
    <s v=""/>
    <s v=""/>
    <s v="No"/>
    <s v="4"/>
    <x v="4"/>
    <x v="0"/>
    <x v="6"/>
    <s v="Estudiando"/>
    <s v="3"/>
    <x v="3"/>
  </r>
  <r>
    <n v="1597"/>
    <s v="2012"/>
    <s v="36"/>
    <s v="1"/>
    <s v="MARGARITA"/>
    <s v=""/>
    <s v="MENDEZ"/>
    <s v="SASTOQUE"/>
    <n v="1"/>
    <s v="Cédula de Ciudadanía"/>
    <s v=""/>
    <s v="20926880"/>
    <d v="1967-04-25T00:00:00"/>
    <d v="2019-08-16T00:00:00"/>
    <n v="52"/>
    <x v="11"/>
    <n v="44"/>
    <x v="0"/>
    <x v="0"/>
    <s v="1"/>
    <x v="0"/>
    <s v="6"/>
    <x v="0"/>
    <s v=""/>
    <s v=""/>
    <s v="No"/>
    <s v="4"/>
    <x v="4"/>
    <x v="0"/>
    <x v="6"/>
    <s v="Trabajando"/>
    <s v="1"/>
    <x v="1"/>
  </r>
  <r>
    <n v="1598"/>
    <s v="2012"/>
    <s v="36"/>
    <s v="1"/>
    <s v="JAIR"/>
    <s v="FERNEY"/>
    <s v="HUERFANO"/>
    <s v="MENDEZ"/>
    <n v="9"/>
    <s v="No sabe"/>
    <s v=""/>
    <s v="1070009486"/>
    <d v="1990-07-20T00:00:00"/>
    <d v="2019-08-16T00:00:00"/>
    <n v="29"/>
    <x v="10"/>
    <n v="24"/>
    <x v="3"/>
    <x v="1"/>
    <s v="3"/>
    <x v="1"/>
    <s v="6"/>
    <x v="0"/>
    <s v=""/>
    <s v=""/>
    <s v="No"/>
    <s v="5"/>
    <x v="3"/>
    <x v="0"/>
    <x v="6"/>
    <s v="Desempleado (a)"/>
    <s v="2"/>
    <x v="4"/>
  </r>
  <r>
    <n v="1599"/>
    <s v="2012"/>
    <s v="36"/>
    <s v="1"/>
    <s v="RUBERNEY"/>
    <s v=""/>
    <s v="HUERFANO"/>
    <s v="MENDEZ"/>
    <n v="1"/>
    <s v="Cédula de Ciudadanía"/>
    <s v=""/>
    <s v="1072659923"/>
    <d v="1987-05-15T00:00:00"/>
    <d v="2019-08-16T00:00:00"/>
    <n v="32"/>
    <x v="3"/>
    <n v="24"/>
    <x v="3"/>
    <x v="1"/>
    <s v="3"/>
    <x v="1"/>
    <s v="6"/>
    <x v="0"/>
    <s v=""/>
    <s v=""/>
    <s v="No"/>
    <s v="9"/>
    <x v="2"/>
    <x v="1"/>
    <x v="1"/>
    <s v="Estudiando"/>
    <s v="3"/>
    <x v="3"/>
  </r>
  <r>
    <n v="1600"/>
    <s v="2012"/>
    <s v="36"/>
    <s v="1"/>
    <s v="LEIDY"/>
    <s v="LUCENY"/>
    <s v="HUERFANO"/>
    <s v="MENDEZ"/>
    <n v="1"/>
    <s v="Cédula de Ciudadanía"/>
    <s v=""/>
    <s v="SINCC25"/>
    <d v="1994-09-03T00:00:00"/>
    <d v="2019-08-16T00:00:00"/>
    <n v="24"/>
    <x v="7"/>
    <n v="17"/>
    <x v="4"/>
    <x v="0"/>
    <s v="3"/>
    <x v="1"/>
    <s v="6"/>
    <x v="0"/>
    <s v=""/>
    <s v=""/>
    <s v="No"/>
    <s v="5"/>
    <x v="3"/>
    <x v="0"/>
    <x v="6"/>
    <s v="Hogar"/>
    <s v="1"/>
    <x v="1"/>
  </r>
  <r>
    <n v="1601"/>
    <s v="2012"/>
    <s v="37"/>
    <s v="1"/>
    <s v="JONATAN"/>
    <s v=""/>
    <s v="MOJICA"/>
    <s v="TORRES"/>
    <n v="1"/>
    <s v="Cédula de Ciudadanía"/>
    <s v=""/>
    <s v="103322"/>
    <d v="2008-06-06T00:00:00"/>
    <d v="2019-08-16T00:00:00"/>
    <n v="11"/>
    <x v="6"/>
    <n v="4"/>
    <x v="1"/>
    <x v="1"/>
    <s v="3"/>
    <x v="1"/>
    <s v="6"/>
    <x v="0"/>
    <s v=""/>
    <s v=""/>
    <s v="No"/>
    <s v="3"/>
    <x v="0"/>
    <x v="0"/>
    <x v="6"/>
    <s v="Estudiando"/>
    <s v="3"/>
    <x v="3"/>
  </r>
  <r>
    <n v="1602"/>
    <s v="2012"/>
    <s v="37"/>
    <s v="1"/>
    <s v="ORLINDA"/>
    <s v="ISABEL"/>
    <s v="TORRES"/>
    <s v="PEREZ"/>
    <n v="3"/>
    <s v="Tarjeta de Identidad"/>
    <s v=""/>
    <s v="30057261"/>
    <d v="1978-01-30T00:00:00"/>
    <d v="2019-08-16T00:00:00"/>
    <n v="41"/>
    <x v="1"/>
    <n v="34"/>
    <x v="0"/>
    <x v="0"/>
    <s v="2"/>
    <x v="3"/>
    <s v="6"/>
    <x v="0"/>
    <s v=""/>
    <s v=""/>
    <s v="No"/>
    <s v="3"/>
    <x v="0"/>
    <x v="0"/>
    <x v="6"/>
    <s v="Trabajando"/>
    <s v="1"/>
    <x v="1"/>
  </r>
  <r>
    <n v="1603"/>
    <s v="2012"/>
    <s v="37"/>
    <s v="1"/>
    <s v="JOSE"/>
    <s v="MARTIN"/>
    <s v="MOJICA"/>
    <s v="GARCIA"/>
    <n v="1"/>
    <s v="Cédula de Ciudadanía"/>
    <s v=""/>
    <s v="73240649"/>
    <d v="1977-02-10T00:00:00"/>
    <d v="2019-08-16T00:00:00"/>
    <n v="42"/>
    <x v="1"/>
    <n v="35"/>
    <x v="0"/>
    <x v="1"/>
    <s v="1"/>
    <x v="0"/>
    <s v="6"/>
    <x v="0"/>
    <s v=""/>
    <s v=""/>
    <s v="No"/>
    <s v="3"/>
    <x v="0"/>
    <x v="0"/>
    <x v="6"/>
    <s v="Trabajando"/>
    <s v="1"/>
    <x v="1"/>
  </r>
  <r>
    <n v="1604"/>
    <s v="2012"/>
    <s v="37"/>
    <s v="1"/>
    <s v="MARIA"/>
    <s v="ALEJANDRA"/>
    <s v="MOJICA"/>
    <s v="TORRES"/>
    <n v="3"/>
    <s v="Tarjeta de Identidad"/>
    <s v=""/>
    <s v="970501279"/>
    <d v="1997-05-01T00:00:00"/>
    <d v="2019-08-16T00:00:00"/>
    <n v="22"/>
    <x v="7"/>
    <n v="14"/>
    <x v="4"/>
    <x v="0"/>
    <s v="3"/>
    <x v="1"/>
    <s v="6"/>
    <x v="0"/>
    <s v=""/>
    <s v=""/>
    <s v="No"/>
    <s v="4"/>
    <x v="4"/>
    <x v="0"/>
    <x v="6"/>
    <s v="Estudiando"/>
    <s v="3"/>
    <x v="3"/>
  </r>
  <r>
    <n v="1605"/>
    <s v="2012"/>
    <s v="37"/>
    <s v="1"/>
    <s v="JOSE"/>
    <s v="DAVID"/>
    <s v="MOJICA"/>
    <s v="TORRES"/>
    <n v="4"/>
    <s v="Registro civil/NUIP"/>
    <s v=""/>
    <s v="1024921731"/>
    <d v="2002-08-13T00:00:00"/>
    <d v="2019-08-16T00:00:00"/>
    <n v="17"/>
    <x v="5"/>
    <n v="9"/>
    <x v="5"/>
    <x v="1"/>
    <s v="3"/>
    <x v="1"/>
    <s v="6"/>
    <x v="0"/>
    <s v=""/>
    <s v=""/>
    <s v="No"/>
    <s v="3"/>
    <x v="0"/>
    <x v="0"/>
    <x v="6"/>
    <s v="Estudiando"/>
    <s v="3"/>
    <x v="3"/>
  </r>
  <r>
    <n v="1606"/>
    <s v="2012"/>
    <s v="38"/>
    <s v="1"/>
    <s v="JOSE"/>
    <s v="DE LA CRUZ"/>
    <s v="LOPEZ"/>
    <s v=""/>
    <n v="1"/>
    <s v="Cédula de Ciudadanía"/>
    <s v=""/>
    <s v="2038369"/>
    <d v="1933-04-08T00:00:00"/>
    <d v="2019-08-16T00:00:00"/>
    <n v="86"/>
    <x v="18"/>
    <n v="76"/>
    <x v="2"/>
    <x v="1"/>
    <s v="5"/>
    <x v="5"/>
    <s v="6"/>
    <x v="0"/>
    <s v=""/>
    <s v=""/>
    <s v="No"/>
    <s v="1"/>
    <x v="1"/>
    <x v="0"/>
    <x v="6"/>
    <s v="No sabe - No responde"/>
    <s v="9"/>
    <x v="2"/>
  </r>
  <r>
    <n v="1607"/>
    <s v="2012"/>
    <s v="38"/>
    <s v="1"/>
    <s v="ANA"/>
    <s v="ELVIA"/>
    <s v="CAMACHO"/>
    <s v=""/>
    <n v="1"/>
    <s v="Cédula de Ciudadanía"/>
    <s v=""/>
    <s v="SINCC26"/>
    <d v="1932-01-01T00:00:00"/>
    <d v="2019-08-16T00:00:00"/>
    <n v="87"/>
    <x v="18"/>
    <n v="80"/>
    <x v="2"/>
    <x v="0"/>
    <s v="5"/>
    <x v="5"/>
    <s v="6"/>
    <x v="0"/>
    <s v=""/>
    <s v=""/>
    <s v="No"/>
    <s v="3"/>
    <x v="0"/>
    <x v="0"/>
    <x v="6"/>
    <s v="No sabe - No responde"/>
    <s v="9"/>
    <x v="2"/>
  </r>
  <r>
    <n v="1608"/>
    <s v="2012"/>
    <s v="39"/>
    <s v="1"/>
    <s v="CIELO"/>
    <s v="YURANI"/>
    <s v="JIMENEZ"/>
    <s v="PEÑA"/>
    <n v="1"/>
    <s v="Cédula de Ciudadanía"/>
    <s v=""/>
    <s v="SINCC27"/>
    <d v="1992-09-16T00:00:00"/>
    <d v="2019-08-16T00:00:00"/>
    <n v="26"/>
    <x v="10"/>
    <n v="20"/>
    <x v="3"/>
    <x v="0"/>
    <s v="3"/>
    <x v="1"/>
    <s v="6"/>
    <x v="0"/>
    <s v=""/>
    <s v=""/>
    <s v="Si"/>
    <s v="5"/>
    <x v="3"/>
    <x v="1"/>
    <x v="3"/>
    <s v="Trabajando"/>
    <s v="1"/>
    <x v="1"/>
  </r>
  <r>
    <n v="1609"/>
    <s v="2012"/>
    <s v="40"/>
    <s v="1"/>
    <s v="GLORIA"/>
    <s v=""/>
    <s v="BURNANO"/>
    <s v="GOMEZ"/>
    <n v="9"/>
    <s v="No sabe"/>
    <s v=""/>
    <s v="67004461"/>
    <d v="1981-11-26T00:00:00"/>
    <d v="2019-08-16T00:00:00"/>
    <n v="37"/>
    <x v="8"/>
    <n v="33"/>
    <x v="0"/>
    <x v="0"/>
    <s v="1"/>
    <x v="0"/>
    <s v="6"/>
    <x v="0"/>
    <s v=""/>
    <s v=""/>
    <s v="No"/>
    <s v="3"/>
    <x v="0"/>
    <x v="0"/>
    <x v="6"/>
    <s v="Trabajando"/>
    <s v="1"/>
    <x v="1"/>
  </r>
  <r>
    <n v="1610"/>
    <s v="2012"/>
    <s v="40"/>
    <s v="1"/>
    <s v="BRAYAN"/>
    <s v="AIDER"/>
    <s v="BURBANO"/>
    <s v=""/>
    <n v="9"/>
    <s v="No sabe"/>
    <s v=""/>
    <s v="SINCC28"/>
    <d v="2003-03-23T00:00:00"/>
    <d v="2019-08-16T00:00:00"/>
    <n v="16"/>
    <x v="5"/>
    <n v="14"/>
    <x v="4"/>
    <x v="1"/>
    <s v="3"/>
    <x v="1"/>
    <s v="6"/>
    <x v="0"/>
    <s v=""/>
    <s v=""/>
    <s v="No"/>
    <s v="4"/>
    <x v="4"/>
    <x v="0"/>
    <x v="6"/>
    <s v="Trabajando"/>
    <s v="1"/>
    <x v="1"/>
  </r>
  <r>
    <n v="1611"/>
    <s v="2012"/>
    <s v="40"/>
    <s v="1"/>
    <s v="CRISTIAN"/>
    <s v="ESTEBAN"/>
    <s v="LARA"/>
    <s v=""/>
    <n v="9"/>
    <s v="No sabe"/>
    <s v=""/>
    <s v="SINCC29"/>
    <d v="1999-02-18T00:00:00"/>
    <d v="2019-08-16T00:00:00"/>
    <n v="20"/>
    <x v="5"/>
    <n v="13"/>
    <x v="4"/>
    <x v="1"/>
    <s v="3"/>
    <x v="1"/>
    <s v="6"/>
    <x v="0"/>
    <s v=""/>
    <s v=""/>
    <s v="No"/>
    <s v="4"/>
    <x v="4"/>
    <x v="0"/>
    <x v="6"/>
    <s v="Estudiando"/>
    <s v="3"/>
    <x v="3"/>
  </r>
  <r>
    <n v="1612"/>
    <s v="2012"/>
    <s v="40"/>
    <s v="1"/>
    <s v="YULIANA"/>
    <s v=""/>
    <s v="RAMOS"/>
    <s v="BURANO"/>
    <n v="9"/>
    <s v="No sabe"/>
    <s v=""/>
    <s v="SINCC30"/>
    <d v="2004-07-02T00:00:00"/>
    <d v="2019-08-16T00:00:00"/>
    <n v="15"/>
    <x v="6"/>
    <n v="7"/>
    <x v="5"/>
    <x v="0"/>
    <s v="3"/>
    <x v="1"/>
    <s v="6"/>
    <x v="0"/>
    <s v=""/>
    <s v=""/>
    <s v="No"/>
    <s v="3"/>
    <x v="0"/>
    <x v="0"/>
    <x v="6"/>
    <s v="Estudiando"/>
    <s v="3"/>
    <x v="3"/>
  </r>
  <r>
    <n v="1613"/>
    <s v="2012"/>
    <s v="40"/>
    <s v="1"/>
    <s v="NICOLL"/>
    <s v="ANDREA"/>
    <s v="BURBANO"/>
    <s v="MENDOZA"/>
    <n v="1"/>
    <s v="Cédula de Ciudadanía"/>
    <s v=""/>
    <s v="SINCC31"/>
    <d v="2010-01-13T00:00:00"/>
    <d v="2019-08-16T00:00:00"/>
    <n v="9"/>
    <x v="12"/>
    <n v="2"/>
    <x v="1"/>
    <x v="0"/>
    <s v="4"/>
    <x v="6"/>
    <s v="6"/>
    <x v="0"/>
    <s v=""/>
    <s v=""/>
    <s v="No"/>
    <s v="9"/>
    <x v="2"/>
    <x v="0"/>
    <x v="6"/>
    <s v="No sabe - No responde"/>
    <s v="9"/>
    <x v="2"/>
  </r>
  <r>
    <n v="1614"/>
    <s v="2012"/>
    <s v="41"/>
    <s v="1"/>
    <s v="OSNEIDER"/>
    <s v="FERNANDO"/>
    <s v="SANTAMARIA"/>
    <s v=""/>
    <n v="3"/>
    <s v="Tarjeta de Identidad"/>
    <s v=""/>
    <s v="96041304003"/>
    <d v="1996-04-13T00:00:00"/>
    <d v="2019-08-16T00:00:00"/>
    <n v="23"/>
    <x v="7"/>
    <n v="13"/>
    <x v="4"/>
    <x v="1"/>
    <s v="3"/>
    <x v="1"/>
    <s v="6"/>
    <x v="0"/>
    <s v=""/>
    <s v=""/>
    <s v="No"/>
    <s v="4"/>
    <x v="4"/>
    <x v="0"/>
    <x v="6"/>
    <s v="Estudiando"/>
    <s v="3"/>
    <x v="3"/>
  </r>
  <r>
    <n v="1615"/>
    <s v="2012"/>
    <s v="42"/>
    <s v="1"/>
    <s v="ANGELA"/>
    <s v="YANETH"/>
    <s v="LANCHEROS"/>
    <s v="OSORIO"/>
    <n v="1"/>
    <s v="Cédula de Ciudadanía"/>
    <s v=""/>
    <s v="38070964"/>
    <d v="1985-10-17T00:00:00"/>
    <d v="2019-08-16T00:00:00"/>
    <n v="33"/>
    <x v="3"/>
    <n v="26"/>
    <x v="3"/>
    <x v="0"/>
    <s v="3"/>
    <x v="1"/>
    <s v="5"/>
    <x v="1"/>
    <s v=""/>
    <s v=""/>
    <s v="No"/>
    <s v="3"/>
    <x v="0"/>
    <x v="0"/>
    <x v="6"/>
    <s v="No sabe - No responde"/>
    <s v="9"/>
    <x v="2"/>
  </r>
  <r>
    <n v="1616"/>
    <s v="2012"/>
    <s v="42"/>
    <s v="1"/>
    <s v="MYRIAM"/>
    <s v="YANETH"/>
    <s v="OSORIO"/>
    <s v="ALVAREZ"/>
    <n v="3"/>
    <s v="Tarjeta de Identidad"/>
    <s v=""/>
    <s v="65713395"/>
    <d v="1967-09-26T00:00:00"/>
    <d v="2019-08-16T00:00:00"/>
    <n v="51"/>
    <x v="11"/>
    <n v="44"/>
    <x v="0"/>
    <x v="0"/>
    <s v="2"/>
    <x v="3"/>
    <s v="5"/>
    <x v="1"/>
    <s v=""/>
    <s v=""/>
    <s v="No"/>
    <s v="3"/>
    <x v="0"/>
    <x v="0"/>
    <x v="6"/>
    <s v="Hogar"/>
    <s v="1"/>
    <x v="1"/>
  </r>
  <r>
    <n v="1617"/>
    <s v="2012"/>
    <s v="42"/>
    <s v="1"/>
    <s v="LEYDI"/>
    <s v="LICETH"/>
    <s v="PEÑA"/>
    <s v="OSORIO"/>
    <n v="3"/>
    <s v="Tarjeta de Identidad"/>
    <s v=""/>
    <s v="1072660219"/>
    <d v="1991-04-12T00:00:00"/>
    <d v="2019-08-16T00:00:00"/>
    <n v="28"/>
    <x v="10"/>
    <n v="20"/>
    <x v="3"/>
    <x v="0"/>
    <s v="3"/>
    <x v="1"/>
    <s v="5"/>
    <x v="1"/>
    <s v=""/>
    <s v=""/>
    <s v="No"/>
    <s v="5"/>
    <x v="3"/>
    <x v="0"/>
    <x v="6"/>
    <s v="Desempleado (a)"/>
    <s v="2"/>
    <x v="4"/>
  </r>
  <r>
    <n v="1618"/>
    <s v="2012"/>
    <s v="42"/>
    <s v="1"/>
    <s v="LUISA"/>
    <s v="FERNANDA"/>
    <s v="CAMACHO"/>
    <s v="PEÑA"/>
    <n v="1"/>
    <s v="Cédula de Ciudadanía"/>
    <s v=""/>
    <s v="1104700951"/>
    <d v="2007-04-13T00:00:00"/>
    <d v="2019-08-16T00:00:00"/>
    <n v="12"/>
    <x v="6"/>
    <n v="5"/>
    <x v="1"/>
    <x v="0"/>
    <s v="4"/>
    <x v="6"/>
    <s v="5"/>
    <x v="1"/>
    <s v=""/>
    <s v=""/>
    <s v="No"/>
    <s v="3"/>
    <x v="0"/>
    <x v="0"/>
    <x v="6"/>
    <s v="Estudiando"/>
    <s v="3"/>
    <x v="3"/>
  </r>
  <r>
    <n v="1619"/>
    <s v="2012"/>
    <s v="47"/>
    <s v="1"/>
    <s v="EIRA"/>
    <s v="SOFIA"/>
    <s v="AVILA"/>
    <s v="MACANO"/>
    <n v="9"/>
    <s v="No sabe"/>
    <s v=""/>
    <s v="SINCC32"/>
    <d v="2008-06-08T00:00:00"/>
    <d v="2019-08-16T00:00:00"/>
    <n v="11"/>
    <x v="6"/>
    <n v="3"/>
    <x v="1"/>
    <x v="0"/>
    <s v="3"/>
    <x v="1"/>
    <s v="6"/>
    <x v="0"/>
    <s v=""/>
    <s v=""/>
    <s v="No"/>
    <s v="9"/>
    <x v="2"/>
    <x v="0"/>
    <x v="6"/>
    <s v="No sabe - No responde"/>
    <s v="9"/>
    <x v="2"/>
  </r>
  <r>
    <n v="1620"/>
    <s v="2012"/>
    <s v="47"/>
    <s v="1"/>
    <s v="LAURA"/>
    <s v="STEPHANYE"/>
    <s v="RINCON"/>
    <s v="AVILA"/>
    <n v="9"/>
    <s v="No sabe"/>
    <s v=""/>
    <s v="SINCC33"/>
    <d v="2012-01-25T00:00:00"/>
    <d v="2019-08-16T00:00:00"/>
    <n v="7"/>
    <x v="12"/>
    <n v="0"/>
    <x v="1"/>
    <x v="0"/>
    <s v="3"/>
    <x v="1"/>
    <s v="6"/>
    <x v="0"/>
    <s v=""/>
    <s v=""/>
    <s v="No"/>
    <s v="9"/>
    <x v="2"/>
    <x v="0"/>
    <x v="6"/>
    <s v="No sabe - No responde"/>
    <s v="9"/>
    <x v="2"/>
  </r>
  <r>
    <n v="1621"/>
    <s v="2012"/>
    <s v="47"/>
    <s v="1"/>
    <s v="MARIA"/>
    <s v="LILIA"/>
    <s v="AVILA"/>
    <s v="MACANA"/>
    <n v="9"/>
    <s v="No sabe"/>
    <s v=""/>
    <s v="SINCC34"/>
    <d v="1992-06-04T00:00:00"/>
    <d v="2019-08-16T00:00:00"/>
    <n v="27"/>
    <x v="10"/>
    <n v="20"/>
    <x v="3"/>
    <x v="0"/>
    <s v="6"/>
    <x v="4"/>
    <s v="6"/>
    <x v="0"/>
    <s v=""/>
    <s v=""/>
    <s v="No"/>
    <s v="3"/>
    <x v="0"/>
    <x v="0"/>
    <x v="6"/>
    <s v="Desempleado (a)"/>
    <s v="2"/>
    <x v="4"/>
  </r>
  <r>
    <n v="1622"/>
    <s v="2012"/>
    <s v="47"/>
    <s v="1"/>
    <s v="VALENTINA"/>
    <s v="CARVAJAL"/>
    <s v="AVILA"/>
    <s v=""/>
    <n v="9"/>
    <s v="No sabe"/>
    <s v=""/>
    <s v="SINCC35"/>
    <d v="2010-10-25T00:00:00"/>
    <d v="2019-08-16T00:00:00"/>
    <n v="8"/>
    <x v="12"/>
    <n v="1"/>
    <x v="1"/>
    <x v="0"/>
    <s v="11"/>
    <x v="8"/>
    <s v="6"/>
    <x v="0"/>
    <s v=""/>
    <s v=""/>
    <s v="No"/>
    <s v="9"/>
    <x v="2"/>
    <x v="0"/>
    <x v="6"/>
    <s v="No sabe - No responde"/>
    <s v="9"/>
    <x v="2"/>
  </r>
  <r>
    <n v="1623"/>
    <s v="2012"/>
    <s v="47"/>
    <s v="1"/>
    <s v="JOSE"/>
    <s v="MARIA"/>
    <s v="AVILA"/>
    <s v=""/>
    <n v="1"/>
    <s v="Cédula de Ciudadanía"/>
    <s v=""/>
    <s v="SINCC36"/>
    <d v="1954-11-16T00:00:00"/>
    <d v="2019-08-16T00:00:00"/>
    <n v="64"/>
    <x v="0"/>
    <n v="63"/>
    <x v="0"/>
    <x v="1"/>
    <s v="5"/>
    <x v="5"/>
    <s v="6"/>
    <x v="0"/>
    <s v=""/>
    <s v=""/>
    <s v="No"/>
    <s v="3"/>
    <x v="0"/>
    <x v="0"/>
    <x v="6"/>
    <s v="Desempleado (a)"/>
    <s v="2"/>
    <x v="4"/>
  </r>
  <r>
    <n v="1624"/>
    <s v="2012"/>
    <s v="50"/>
    <s v="1"/>
    <s v="NICOLL"/>
    <s v="VALENTINA"/>
    <s v="GUERRERO"/>
    <s v="PARRA"/>
    <n v="1"/>
    <s v="Cédula de Ciudadanía"/>
    <s v=""/>
    <s v="SINCC37"/>
    <d v="2009-12-17T00:00:00"/>
    <d v="2019-08-16T00:00:00"/>
    <n v="9"/>
    <x v="12"/>
    <n v="2"/>
    <x v="1"/>
    <x v="0"/>
    <s v="3"/>
    <x v="1"/>
    <s v="6"/>
    <x v="0"/>
    <s v=""/>
    <s v=""/>
    <s v="No"/>
    <s v="9"/>
    <x v="2"/>
    <x v="0"/>
    <x v="6"/>
    <s v="No sabe - No responde"/>
    <s v="9"/>
    <x v="2"/>
  </r>
  <r>
    <n v="1625"/>
    <s v="2012"/>
    <s v="51"/>
    <s v="1"/>
    <s v="ELIDA"/>
    <s v="ROSA"/>
    <s v="SANTIAGO"/>
    <s v="ORTEGA"/>
    <n v="9"/>
    <s v="No sabe"/>
    <s v=""/>
    <s v="49555052"/>
    <d v="1973-01-06T00:00:00"/>
    <d v="2019-08-16T00:00:00"/>
    <n v="46"/>
    <x v="13"/>
    <n v="39"/>
    <x v="0"/>
    <x v="0"/>
    <s v="1"/>
    <x v="0"/>
    <s v="6"/>
    <x v="0"/>
    <s v=""/>
    <s v=""/>
    <s v="No"/>
    <s v="1"/>
    <x v="1"/>
    <x v="0"/>
    <x v="6"/>
    <s v="Trabajando"/>
    <s v="1"/>
    <x v="1"/>
  </r>
  <r>
    <n v="1626"/>
    <s v="2012"/>
    <s v="51"/>
    <s v="1"/>
    <s v="YOINER"/>
    <s v="ANDRES"/>
    <s v="LOPEZ"/>
    <s v="SANTIAGO"/>
    <n v="1"/>
    <s v="Cédula de Ciudadanía"/>
    <s v=""/>
    <s v="SINCC38"/>
    <d v="1999-05-29T00:00:00"/>
    <d v="2019-08-16T00:00:00"/>
    <n v="20"/>
    <x v="5"/>
    <n v="12"/>
    <x v="4"/>
    <x v="1"/>
    <s v="3"/>
    <x v="1"/>
    <s v="6"/>
    <x v="0"/>
    <s v=""/>
    <s v=""/>
    <s v="No"/>
    <s v="4"/>
    <x v="4"/>
    <x v="0"/>
    <x v="6"/>
    <s v="Estudiando"/>
    <s v="3"/>
    <x v="3"/>
  </r>
  <r>
    <n v="1627"/>
    <s v="2012"/>
    <s v="52"/>
    <s v="1"/>
    <s v="WILSON"/>
    <s v=""/>
    <s v="GOMEZ"/>
    <s v=""/>
    <n v="9"/>
    <s v="No sabe"/>
    <s v=""/>
    <s v="12523219"/>
    <d v="1976-05-13T00:00:00"/>
    <d v="2019-08-16T00:00:00"/>
    <n v="43"/>
    <x v="1"/>
    <n v="34"/>
    <x v="0"/>
    <x v="1"/>
    <s v="2"/>
    <x v="3"/>
    <s v="6"/>
    <x v="0"/>
    <s v=""/>
    <s v=""/>
    <s v="No"/>
    <s v="3"/>
    <x v="0"/>
    <x v="0"/>
    <x v="6"/>
    <s v="Trabajando"/>
    <s v="1"/>
    <x v="1"/>
  </r>
  <r>
    <n v="1628"/>
    <s v="2012"/>
    <s v="52"/>
    <s v="1"/>
    <s v="ROSANGELINA"/>
    <s v=""/>
    <s v="QUINTERO"/>
    <s v="SANTIAGO"/>
    <n v="1"/>
    <s v="Cédula de Ciudadanía"/>
    <s v=""/>
    <s v="36572315"/>
    <d v="1976-08-24T00:00:00"/>
    <d v="2019-08-16T00:00:00"/>
    <n v="42"/>
    <x v="1"/>
    <n v="34"/>
    <x v="0"/>
    <x v="0"/>
    <s v="1"/>
    <x v="0"/>
    <s v="6"/>
    <x v="0"/>
    <s v=""/>
    <s v=""/>
    <s v="No"/>
    <s v="3"/>
    <x v="0"/>
    <x v="0"/>
    <x v="6"/>
    <s v="Trabajando"/>
    <s v="1"/>
    <x v="1"/>
  </r>
  <r>
    <n v="1629"/>
    <s v="2012"/>
    <s v="52"/>
    <s v="1"/>
    <s v="ELIANIS"/>
    <s v="PAOLA"/>
    <s v="QUINTERO"/>
    <s v=""/>
    <n v="9"/>
    <s v="No sabe"/>
    <s v=""/>
    <s v="SINCC39"/>
    <d v="1994-07-02T00:00:00"/>
    <d v="2019-08-16T00:00:00"/>
    <n v="25"/>
    <x v="7"/>
    <n v="17"/>
    <x v="4"/>
    <x v="0"/>
    <s v="3"/>
    <x v="1"/>
    <s v="6"/>
    <x v="0"/>
    <s v=""/>
    <s v=""/>
    <s v="No"/>
    <s v="4"/>
    <x v="4"/>
    <x v="0"/>
    <x v="6"/>
    <s v="Estudiando"/>
    <s v="3"/>
    <x v="3"/>
  </r>
  <r>
    <n v="1630"/>
    <s v="2012"/>
    <s v="52"/>
    <s v="1"/>
    <s v="JEISSON"/>
    <s v="DAVID"/>
    <s v="GOMEZ"/>
    <s v="QUINTERO"/>
    <n v="9"/>
    <s v="No sabe"/>
    <s v=""/>
    <s v="SINCC40"/>
    <d v="2004-04-16T00:00:00"/>
    <d v="2019-08-16T00:00:00"/>
    <n v="15"/>
    <x v="6"/>
    <n v="8"/>
    <x v="5"/>
    <x v="1"/>
    <s v="3"/>
    <x v="1"/>
    <s v="6"/>
    <x v="0"/>
    <s v=""/>
    <s v=""/>
    <s v="No"/>
    <s v="3"/>
    <x v="0"/>
    <x v="0"/>
    <x v="6"/>
    <s v="Estudiando"/>
    <s v="3"/>
    <x v="3"/>
  </r>
  <r>
    <n v="1631"/>
    <s v="2012"/>
    <s v="52"/>
    <s v="1"/>
    <s v="YUDY"/>
    <s v="TATIANA"/>
    <s v="GOMEZ"/>
    <s v="QUINTERO"/>
    <n v="1"/>
    <s v="Cédula de Ciudadanía"/>
    <s v=""/>
    <s v="SINCC41"/>
    <d v="2007-09-04T00:00:00"/>
    <d v="2019-08-16T00:00:00"/>
    <n v="11"/>
    <x v="6"/>
    <n v="4"/>
    <x v="1"/>
    <x v="0"/>
    <s v="3"/>
    <x v="1"/>
    <s v="6"/>
    <x v="0"/>
    <s v=""/>
    <s v=""/>
    <s v="No"/>
    <s v="3"/>
    <x v="0"/>
    <x v="0"/>
    <x v="6"/>
    <s v="Estudiando"/>
    <s v="3"/>
    <x v="3"/>
  </r>
  <r>
    <n v="1632"/>
    <s v="2012"/>
    <s v="53"/>
    <s v="1"/>
    <s v="JUAN"/>
    <s v="JOSE"/>
    <s v="PLATA"/>
    <s v=""/>
    <n v="3"/>
    <s v="Tarjeta de Identidad"/>
    <s v=""/>
    <s v="5694223"/>
    <d v="1970-02-06T00:00:00"/>
    <d v="2019-08-16T00:00:00"/>
    <n v="49"/>
    <x v="13"/>
    <n v="43"/>
    <x v="0"/>
    <x v="1"/>
    <s v="2"/>
    <x v="3"/>
    <s v="6"/>
    <x v="0"/>
    <s v=""/>
    <s v=""/>
    <s v="No"/>
    <s v="3"/>
    <x v="0"/>
    <x v="0"/>
    <x v="6"/>
    <s v="Trabajando"/>
    <s v="1"/>
    <x v="1"/>
  </r>
  <r>
    <n v="1633"/>
    <s v="2012"/>
    <s v="53"/>
    <s v="1"/>
    <s v="FLOR"/>
    <s v=""/>
    <s v="BARRERA"/>
    <s v="SEGURA"/>
    <n v="1"/>
    <s v="Cédula de Ciudadanía"/>
    <s v=""/>
    <s v="52961337"/>
    <d v="1983-02-06T00:00:00"/>
    <d v="2019-08-16T00:00:00"/>
    <n v="36"/>
    <x v="8"/>
    <n v="29"/>
    <x v="3"/>
    <x v="0"/>
    <s v="1"/>
    <x v="0"/>
    <s v="6"/>
    <x v="0"/>
    <s v=""/>
    <s v=""/>
    <s v="No"/>
    <s v="3"/>
    <x v="0"/>
    <x v="0"/>
    <x v="6"/>
    <s v="Trabajando"/>
    <s v="1"/>
    <x v="1"/>
  </r>
  <r>
    <n v="1634"/>
    <s v="2012"/>
    <s v="53"/>
    <s v="1"/>
    <s v="SANDRA"/>
    <s v="MILENA"/>
    <s v="PLATA"/>
    <s v=""/>
    <n v="9"/>
    <s v="No sabe"/>
    <s v=""/>
    <s v="SINCC42"/>
    <d v="2000-10-06T00:00:00"/>
    <d v="2019-08-16T00:00:00"/>
    <n v="18"/>
    <x v="5"/>
    <n v="11"/>
    <x v="5"/>
    <x v="0"/>
    <s v="3"/>
    <x v="1"/>
    <s v="6"/>
    <x v="0"/>
    <s v=""/>
    <s v=""/>
    <s v="No"/>
    <s v="3"/>
    <x v="0"/>
    <x v="0"/>
    <x v="6"/>
    <s v="Estudiando"/>
    <s v="3"/>
    <x v="3"/>
  </r>
  <r>
    <n v="1635"/>
    <s v="2012"/>
    <s v="53"/>
    <s v="1"/>
    <s v="ERIKA"/>
    <s v="PAOLA"/>
    <s v="PLATA"/>
    <s v="BARRERA"/>
    <n v="1"/>
    <s v="Cédula de Ciudadanía"/>
    <s v=""/>
    <s v="SINCC43"/>
    <d v="2005-01-05T00:00:00"/>
    <d v="2019-08-16T00:00:00"/>
    <n v="14"/>
    <x v="6"/>
    <n v="7"/>
    <x v="5"/>
    <x v="0"/>
    <s v="3"/>
    <x v="1"/>
    <s v="6"/>
    <x v="0"/>
    <s v=""/>
    <s v=""/>
    <s v="No"/>
    <s v="3"/>
    <x v="0"/>
    <x v="0"/>
    <x v="6"/>
    <s v="Estudiando"/>
    <s v="3"/>
    <x v="3"/>
  </r>
  <r>
    <n v="1636"/>
    <s v="2012"/>
    <s v="54"/>
    <s v="1"/>
    <s v="ERLY"/>
    <s v="YAIR"/>
    <s v="MORILLO"/>
    <s v="RUBIO"/>
    <n v="1"/>
    <s v="Cédula de Ciudadanía"/>
    <s v=""/>
    <s v="93296404"/>
    <d v="1977-05-22T00:00:00"/>
    <d v="2019-08-16T00:00:00"/>
    <n v="42"/>
    <x v="1"/>
    <n v="34"/>
    <x v="0"/>
    <x v="1"/>
    <s v="1"/>
    <x v="0"/>
    <s v="6"/>
    <x v="0"/>
    <s v=""/>
    <s v=""/>
    <s v="No"/>
    <s v="3"/>
    <x v="0"/>
    <x v="0"/>
    <x v="6"/>
    <s v="Desempleado (a)"/>
    <s v="2"/>
    <x v="4"/>
  </r>
  <r>
    <n v="1637"/>
    <s v="2012"/>
    <s v="55"/>
    <s v="1"/>
    <s v="NANCY"/>
    <s v="LUCERO"/>
    <s v="MARTIN"/>
    <s v="MARTIN"/>
    <n v="1"/>
    <s v="Cédula de Ciudadanía"/>
    <s v=""/>
    <s v="20638272"/>
    <d v="1984-03-28T00:00:00"/>
    <d v="2019-08-16T00:00:00"/>
    <n v="35"/>
    <x v="3"/>
    <n v="27"/>
    <x v="3"/>
    <x v="0"/>
    <s v="1"/>
    <x v="0"/>
    <s v="6"/>
    <x v="0"/>
    <s v=""/>
    <s v=""/>
    <s v="No"/>
    <s v="4"/>
    <x v="4"/>
    <x v="0"/>
    <x v="6"/>
    <s v="Hogar"/>
    <s v="1"/>
    <x v="1"/>
  </r>
  <r>
    <n v="1638"/>
    <s v="2012"/>
    <s v="55"/>
    <s v="1"/>
    <s v="FREDY"/>
    <s v="ARMANDO"/>
    <s v="AMARILLO"/>
    <s v=""/>
    <n v="9"/>
    <s v="No sabe"/>
    <s v=""/>
    <s v="81720123"/>
    <d v="1982-11-09T00:00:00"/>
    <d v="2019-08-16T00:00:00"/>
    <n v="36"/>
    <x v="8"/>
    <n v="29"/>
    <x v="3"/>
    <x v="1"/>
    <s v="2"/>
    <x v="3"/>
    <s v="6"/>
    <x v="0"/>
    <s v=""/>
    <s v=""/>
    <s v="No"/>
    <s v="3"/>
    <x v="0"/>
    <x v="0"/>
    <x v="6"/>
    <s v="Trabajando"/>
    <s v="1"/>
    <x v="1"/>
  </r>
  <r>
    <n v="1639"/>
    <s v="2012"/>
    <s v="55"/>
    <s v="1"/>
    <s v="INGRID"/>
    <s v="PAOLA"/>
    <s v="AMARILLO"/>
    <s v="MARTIN"/>
    <n v="9"/>
    <s v="No sabe"/>
    <s v=""/>
    <s v="SINCC44"/>
    <d v="2005-03-07T00:00:00"/>
    <d v="2019-08-16T00:00:00"/>
    <n v="14"/>
    <x v="6"/>
    <n v="7"/>
    <x v="5"/>
    <x v="0"/>
    <s v="3"/>
    <x v="1"/>
    <s v="6"/>
    <x v="0"/>
    <s v=""/>
    <s v=""/>
    <s v="No"/>
    <s v="3"/>
    <x v="0"/>
    <x v="0"/>
    <x v="6"/>
    <s v="Estudiando"/>
    <s v="3"/>
    <x v="3"/>
  </r>
  <r>
    <n v="1640"/>
    <s v="2012"/>
    <s v="55"/>
    <s v="1"/>
    <s v="LUZ"/>
    <s v="YERALDIN"/>
    <s v="AMARILLO"/>
    <s v="MARTIN"/>
    <n v="9"/>
    <s v="No sabe"/>
    <s v=""/>
    <s v="SINCC45"/>
    <d v="2006-05-01T00:00:00"/>
    <d v="2019-08-16T00:00:00"/>
    <n v="13"/>
    <x v="6"/>
    <n v="5"/>
    <x v="1"/>
    <x v="0"/>
    <s v="3"/>
    <x v="1"/>
    <s v="6"/>
    <x v="0"/>
    <s v=""/>
    <s v=""/>
    <s v="No"/>
    <s v="3"/>
    <x v="0"/>
    <x v="0"/>
    <x v="6"/>
    <s v="Estudiando"/>
    <s v="3"/>
    <x v="3"/>
  </r>
  <r>
    <n v="1641"/>
    <s v="2012"/>
    <s v="55"/>
    <s v="1"/>
    <s v="KAREN"/>
    <s v="DANIELA"/>
    <s v="AMARILLO"/>
    <s v="MARTIN"/>
    <n v="1"/>
    <s v="Cédula de Ciudadanía"/>
    <s v=""/>
    <s v="SINCC46"/>
    <d v="2009-08-26T00:00:00"/>
    <d v="2019-08-16T00:00:00"/>
    <n v="9"/>
    <x v="12"/>
    <n v="3"/>
    <x v="1"/>
    <x v="0"/>
    <s v="3"/>
    <x v="1"/>
    <s v="6"/>
    <x v="0"/>
    <s v=""/>
    <s v=""/>
    <s v="No"/>
    <s v="9"/>
    <x v="2"/>
    <x v="0"/>
    <x v="6"/>
    <s v="No sabe - No responde"/>
    <s v="9"/>
    <x v="2"/>
  </r>
  <r>
    <n v="1642"/>
    <s v="2012"/>
    <s v="58"/>
    <s v="1"/>
    <s v="JESSICA"/>
    <s v="XIMENA"/>
    <s v="VANEGAS"/>
    <s v="BAYONA"/>
    <n v="4"/>
    <s v="Registro civil/NUIP"/>
    <s v=""/>
    <s v="1072659868"/>
    <d v="1991-03-30T00:00:00"/>
    <d v="2019-08-16T00:00:00"/>
    <n v="28"/>
    <x v="10"/>
    <n v="22"/>
    <x v="3"/>
    <x v="0"/>
    <s v="1"/>
    <x v="0"/>
    <s v="6"/>
    <x v="0"/>
    <s v=""/>
    <s v=""/>
    <s v="Si"/>
    <s v="4"/>
    <x v="4"/>
    <x v="0"/>
    <x v="6"/>
    <s v="Hogar"/>
    <s v="1"/>
    <x v="1"/>
  </r>
  <r>
    <n v="1643"/>
    <s v="2012"/>
    <s v="58"/>
    <s v="1"/>
    <s v="ANGELA"/>
    <s v="MARÌA"/>
    <s v="CASTIBLANCO"/>
    <s v="VANEGAS"/>
    <n v="1"/>
    <s v="Cédula de Ciudadanía"/>
    <s v=""/>
    <s v="1072660683"/>
    <d v="2009-05-26T00:00:00"/>
    <d v="2019-08-16T00:00:00"/>
    <n v="10"/>
    <x v="12"/>
    <n v="2"/>
    <x v="1"/>
    <x v="0"/>
    <s v="3"/>
    <x v="1"/>
    <s v="6"/>
    <x v="0"/>
    <s v=""/>
    <s v=""/>
    <s v="No"/>
    <s v="9"/>
    <x v="2"/>
    <x v="0"/>
    <x v="6"/>
    <s v="No sabe - No responde"/>
    <s v="9"/>
    <x v="2"/>
  </r>
  <r>
    <n v="1644"/>
    <s v="2012"/>
    <s v="58"/>
    <s v="1"/>
    <s v="EMILY"/>
    <s v="SOFÌA"/>
    <s v="CASTIBLANCO"/>
    <s v="VANEGAS"/>
    <n v="4"/>
    <s v="Registro civil/NUIP"/>
    <s v=""/>
    <s v="1072666261"/>
    <d v="2010-08-02T00:00:00"/>
    <d v="2019-08-16T00:00:00"/>
    <n v="9"/>
    <x v="12"/>
    <n v="0"/>
    <x v="1"/>
    <x v="0"/>
    <s v="3"/>
    <x v="1"/>
    <s v="6"/>
    <x v="0"/>
    <s v=""/>
    <s v=""/>
    <s v="No"/>
    <s v="9"/>
    <x v="2"/>
    <x v="0"/>
    <x v="6"/>
    <s v="No sabe - No responde"/>
    <s v="9"/>
    <x v="2"/>
  </r>
  <r>
    <n v="1645"/>
    <s v="2012"/>
    <s v="59"/>
    <s v="1"/>
    <s v="ARLEN"/>
    <s v="AMPARO"/>
    <s v="BAYONA"/>
    <s v="PAEZ"/>
    <n v="3"/>
    <s v="Tarjeta de Identidad"/>
    <s v=""/>
    <s v="37323002"/>
    <d v="1968-11-11T00:00:00"/>
    <d v="2019-08-16T00:00:00"/>
    <n v="50"/>
    <x v="13"/>
    <n v="43"/>
    <x v="0"/>
    <x v="0"/>
    <s v="1"/>
    <x v="0"/>
    <s v="6"/>
    <x v="0"/>
    <s v=""/>
    <s v=""/>
    <s v="No"/>
    <s v="5"/>
    <x v="3"/>
    <x v="0"/>
    <x v="6"/>
    <s v="Desempleado (a)"/>
    <s v="2"/>
    <x v="4"/>
  </r>
  <r>
    <n v="1646"/>
    <s v="2012"/>
    <s v="59"/>
    <s v="1"/>
    <s v="HARLIB"/>
    <s v="SANTIAGO"/>
    <s v="BAUTISTA"/>
    <s v=""/>
    <n v="3"/>
    <s v="Tarjeta de Identidad"/>
    <s v=""/>
    <s v="1000383925"/>
    <d v="2003-07-21T00:00:00"/>
    <d v="2019-08-16T00:00:00"/>
    <n v="16"/>
    <x v="5"/>
    <n v="9"/>
    <x v="5"/>
    <x v="1"/>
    <s v="3"/>
    <x v="1"/>
    <s v="6"/>
    <x v="0"/>
    <s v=""/>
    <s v=""/>
    <s v="No"/>
    <s v="3"/>
    <x v="0"/>
    <x v="0"/>
    <x v="6"/>
    <s v="Estudiando"/>
    <s v="3"/>
    <x v="3"/>
  </r>
  <r>
    <n v="1647"/>
    <s v="2012"/>
    <s v="59"/>
    <s v="1"/>
    <s v="LAURA"/>
    <s v="CATERINE"/>
    <s v="VANEGAS"/>
    <s v="BAYONA"/>
    <n v="1"/>
    <s v="Cédula de Ciudadanía"/>
    <s v=""/>
    <s v="96122314879"/>
    <d v="1996-12-23T00:00:00"/>
    <d v="2019-08-16T00:00:00"/>
    <n v="22"/>
    <x v="7"/>
    <n v="16"/>
    <x v="4"/>
    <x v="0"/>
    <s v="3"/>
    <x v="1"/>
    <s v="6"/>
    <x v="0"/>
    <s v=""/>
    <s v=""/>
    <s v="No"/>
    <s v="4"/>
    <x v="4"/>
    <x v="0"/>
    <x v="6"/>
    <s v="Estudiando"/>
    <s v="3"/>
    <x v="3"/>
  </r>
  <r>
    <n v="1648"/>
    <s v="2012"/>
    <s v="61"/>
    <s v="1"/>
    <s v="SOILA"/>
    <s v="ROSA"/>
    <s v="POSADA"/>
    <s v="AYALA"/>
    <n v="1"/>
    <s v="Cédula de Ciudadanía"/>
    <s v=""/>
    <s v="63253928"/>
    <d v="1971-10-05T00:00:00"/>
    <d v="2019-08-16T00:00:00"/>
    <n v="47"/>
    <x v="13"/>
    <n v="42"/>
    <x v="0"/>
    <x v="0"/>
    <s v="1"/>
    <x v="0"/>
    <s v="6"/>
    <x v="0"/>
    <s v=""/>
    <s v=""/>
    <s v="No"/>
    <s v="3"/>
    <x v="0"/>
    <x v="0"/>
    <x v="6"/>
    <s v="Desempleado (a)"/>
    <s v="2"/>
    <x v="4"/>
  </r>
  <r>
    <n v="1649"/>
    <s v="2012"/>
    <s v="61"/>
    <s v="1"/>
    <s v="RODRIGO"/>
    <s v=""/>
    <s v="PEÑA"/>
    <s v="SAAVEDRA"/>
    <n v="1"/>
    <s v="Cédula de Ciudadanía"/>
    <s v=""/>
    <s v="91264004"/>
    <d v="1967-04-15T00:00:00"/>
    <d v="2019-08-16T00:00:00"/>
    <n v="52"/>
    <x v="11"/>
    <n v="46"/>
    <x v="0"/>
    <x v="1"/>
    <s v="2"/>
    <x v="3"/>
    <s v="6"/>
    <x v="0"/>
    <s v=""/>
    <s v=""/>
    <s v="No"/>
    <s v="1"/>
    <x v="1"/>
    <x v="0"/>
    <x v="6"/>
    <s v="Trabajando"/>
    <s v="1"/>
    <x v="1"/>
  </r>
  <r>
    <n v="1650"/>
    <s v="2012"/>
    <s v="61"/>
    <s v="1"/>
    <s v="ESEQUIEL"/>
    <s v=""/>
    <s v="PEÑA"/>
    <s v="POSADA"/>
    <n v="3"/>
    <s v="Tarjeta de Identidad"/>
    <s v=""/>
    <s v="1005364053"/>
    <d v="1999-02-25T00:00:00"/>
    <d v="2019-08-16T00:00:00"/>
    <n v="20"/>
    <x v="5"/>
    <n v="14"/>
    <x v="4"/>
    <x v="1"/>
    <s v="3"/>
    <x v="1"/>
    <s v="6"/>
    <x v="0"/>
    <s v=""/>
    <s v=""/>
    <s v="No"/>
    <s v="4"/>
    <x v="4"/>
    <x v="0"/>
    <x v="6"/>
    <s v="Estudiando"/>
    <s v="3"/>
    <x v="3"/>
  </r>
  <r>
    <n v="1651"/>
    <s v="2012"/>
    <s v="61"/>
    <s v="1"/>
    <s v="DAVID"/>
    <s v="ANDRES"/>
    <s v="PEÑA"/>
    <s v="POSADA"/>
    <n v="1"/>
    <s v="Cédula de Ciudadanía"/>
    <s v=""/>
    <s v="1007570874"/>
    <d v="2001-09-19T00:00:00"/>
    <d v="2019-08-16T00:00:00"/>
    <n v="17"/>
    <x v="5"/>
    <n v="12"/>
    <x v="4"/>
    <x v="1"/>
    <s v="3"/>
    <x v="1"/>
    <s v="6"/>
    <x v="0"/>
    <s v=""/>
    <s v=""/>
    <s v="No"/>
    <s v="3"/>
    <x v="0"/>
    <x v="0"/>
    <x v="6"/>
    <s v="Estudiando"/>
    <s v="3"/>
    <x v="3"/>
  </r>
  <r>
    <n v="1652"/>
    <s v="2012"/>
    <s v="61"/>
    <s v="1"/>
    <s v="JHONNY"/>
    <s v="EFERSON"/>
    <s v="PEÑA"/>
    <s v="POSADA"/>
    <n v="3"/>
    <s v="Tarjeta de Identidad"/>
    <s v=""/>
    <s v="1072703074"/>
    <d v="1994-07-28T00:00:00"/>
    <d v="2019-08-16T00:00:00"/>
    <n v="25"/>
    <x v="7"/>
    <n v="19"/>
    <x v="3"/>
    <x v="1"/>
    <s v="3"/>
    <x v="1"/>
    <s v="6"/>
    <x v="0"/>
    <s v=""/>
    <s v=""/>
    <s v="No"/>
    <s v="4"/>
    <x v="4"/>
    <x v="0"/>
    <x v="6"/>
    <s v="Estudiando"/>
    <s v="3"/>
    <x v="3"/>
  </r>
  <r>
    <n v="1653"/>
    <s v="2012"/>
    <s v="61"/>
    <s v="1"/>
    <s v="ENERIETH"/>
    <s v=""/>
    <s v="PEÑA"/>
    <s v="POSADA"/>
    <n v="1"/>
    <s v="Cédula de Ciudadanía"/>
    <s v=""/>
    <s v="1099548746"/>
    <d v="1992-04-19T00:00:00"/>
    <d v="2019-08-16T00:00:00"/>
    <n v="27"/>
    <x v="10"/>
    <n v="20"/>
    <x v="3"/>
    <x v="1"/>
    <s v="3"/>
    <x v="1"/>
    <s v="6"/>
    <x v="0"/>
    <s v=""/>
    <s v=""/>
    <s v="No"/>
    <s v="4"/>
    <x v="4"/>
    <x v="0"/>
    <x v="6"/>
    <s v="Estudiando"/>
    <s v="3"/>
    <x v="3"/>
  </r>
  <r>
    <n v="1654"/>
    <s v="2012"/>
    <s v="61"/>
    <s v="1"/>
    <s v="JULIETH"/>
    <s v="PATRICIA"/>
    <s v="PEÑA"/>
    <s v="POSADA"/>
    <n v="3"/>
    <s v="Tarjeta de Identidad"/>
    <s v=""/>
    <s v="96062923153"/>
    <d v="1996-06-29T00:00:00"/>
    <d v="2019-08-16T00:00:00"/>
    <n v="23"/>
    <x v="7"/>
    <n v="17"/>
    <x v="4"/>
    <x v="0"/>
    <s v="3"/>
    <x v="1"/>
    <s v="6"/>
    <x v="0"/>
    <s v=""/>
    <s v=""/>
    <s v="No"/>
    <s v="4"/>
    <x v="4"/>
    <x v="0"/>
    <x v="6"/>
    <s v="Estudiando"/>
    <s v="3"/>
    <x v="3"/>
  </r>
  <r>
    <n v="1655"/>
    <s v="2012"/>
    <s v="63"/>
    <s v="1"/>
    <s v="MARCELO"/>
    <s v=""/>
    <s v="MONTERO"/>
    <s v="ROJAS"/>
    <n v="1"/>
    <s v="Cédula de Ciudadanía"/>
    <s v=""/>
    <s v="9167494"/>
    <d v="1983-01-12T00:00:00"/>
    <d v="2019-08-16T00:00:00"/>
    <n v="36"/>
    <x v="8"/>
    <n v="33"/>
    <x v="0"/>
    <x v="1"/>
    <s v="1"/>
    <x v="0"/>
    <s v="6"/>
    <x v="0"/>
    <s v=""/>
    <s v=""/>
    <s v="No"/>
    <s v="3"/>
    <x v="0"/>
    <x v="0"/>
    <x v="6"/>
    <s v="Trabajando"/>
    <s v="1"/>
    <x v="1"/>
  </r>
  <r>
    <n v="1656"/>
    <s v="2012"/>
    <s v="63"/>
    <s v="1"/>
    <s v="ELIANA"/>
    <s v="MARCELA"/>
    <s v="MONTERO"/>
    <s v="ENCINALES"/>
    <n v="1"/>
    <s v="Cédula de Ciudadanía"/>
    <s v=""/>
    <s v="34074569"/>
    <d v="2000-05-05T00:00:00"/>
    <d v="2019-08-16T00:00:00"/>
    <n v="19"/>
    <x v="5"/>
    <n v="11"/>
    <x v="5"/>
    <x v="0"/>
    <s v="3"/>
    <x v="1"/>
    <s v="6"/>
    <x v="0"/>
    <s v=""/>
    <s v=""/>
    <s v="No"/>
    <s v="4"/>
    <x v="4"/>
    <x v="0"/>
    <x v="6"/>
    <s v="Estudiando"/>
    <s v="3"/>
    <x v="3"/>
  </r>
  <r>
    <n v="1657"/>
    <s v="2012"/>
    <s v="63"/>
    <s v="1"/>
    <s v="ISMAEL"/>
    <s v=""/>
    <s v="MONTERO"/>
    <s v="ENCINALES"/>
    <n v="3"/>
    <s v="Tarjeta de Identidad"/>
    <s v=""/>
    <s v="35065023"/>
    <d v="2002-07-07T00:00:00"/>
    <d v="2019-08-16T00:00:00"/>
    <n v="17"/>
    <x v="5"/>
    <n v="9"/>
    <x v="5"/>
    <x v="1"/>
    <s v="3"/>
    <x v="1"/>
    <s v="6"/>
    <x v="0"/>
    <s v=""/>
    <s v=""/>
    <s v="No"/>
    <s v="3"/>
    <x v="0"/>
    <x v="0"/>
    <x v="6"/>
    <s v="Estudiando"/>
    <s v="3"/>
    <x v="3"/>
  </r>
  <r>
    <n v="1658"/>
    <s v="2012"/>
    <s v="63"/>
    <s v="1"/>
    <s v="ELIANY"/>
    <s v="PATRICIA"/>
    <s v="ENCINALES"/>
    <s v="DELGADO"/>
    <n v="3"/>
    <s v="Tarjeta de Identidad"/>
    <s v=""/>
    <s v="45775611"/>
    <d v="1984-07-20T00:00:00"/>
    <d v="2019-08-16T00:00:00"/>
    <n v="35"/>
    <x v="3"/>
    <n v="28"/>
    <x v="3"/>
    <x v="0"/>
    <s v="2"/>
    <x v="3"/>
    <s v="6"/>
    <x v="0"/>
    <s v=""/>
    <s v=""/>
    <s v="No"/>
    <s v="3"/>
    <x v="0"/>
    <x v="0"/>
    <x v="6"/>
    <s v="Trabajando"/>
    <s v="1"/>
    <x v="1"/>
  </r>
  <r>
    <n v="1659"/>
    <s v="2012"/>
    <s v="64"/>
    <s v="1"/>
    <s v="IBETH"/>
    <s v=""/>
    <s v="CAMARGO"/>
    <s v="MONTERO"/>
    <n v="3"/>
    <s v="Tarjeta de Identidad"/>
    <s v=""/>
    <s v="45775650"/>
    <d v="1981-12-22T00:00:00"/>
    <d v="2019-08-16T00:00:00"/>
    <n v="37"/>
    <x v="8"/>
    <n v="30"/>
    <x v="0"/>
    <x v="0"/>
    <s v="2"/>
    <x v="3"/>
    <s v="6"/>
    <x v="0"/>
    <s v=""/>
    <s v=""/>
    <s v="No"/>
    <s v="9"/>
    <x v="2"/>
    <x v="0"/>
    <x v="6"/>
    <s v="No sabe - No responde"/>
    <s v="9"/>
    <x v="2"/>
  </r>
  <r>
    <n v="1660"/>
    <s v="2012"/>
    <s v="64"/>
    <s v="1"/>
    <s v="EDUARDO"/>
    <s v=""/>
    <s v="RODRIGUEZ"/>
    <s v="DIAZ"/>
    <n v="1"/>
    <s v="Cédula de Ciudadanía"/>
    <s v=""/>
    <s v="73021901"/>
    <d v="1977-08-28T00:00:00"/>
    <d v="2019-08-16T00:00:00"/>
    <n v="41"/>
    <x v="1"/>
    <n v="34"/>
    <x v="0"/>
    <x v="1"/>
    <s v="1"/>
    <x v="0"/>
    <s v="6"/>
    <x v="0"/>
    <s v=""/>
    <s v=""/>
    <s v="No"/>
    <s v="9"/>
    <x v="2"/>
    <x v="0"/>
    <x v="6"/>
    <s v="No sabe - No responde"/>
    <s v="9"/>
    <x v="2"/>
  </r>
  <r>
    <n v="1661"/>
    <s v="2012"/>
    <s v="64"/>
    <s v="1"/>
    <s v="EDUARDO"/>
    <s v=""/>
    <s v="RODRIGUEZ"/>
    <s v="CAMARGO"/>
    <n v="1"/>
    <s v="Cédula de Ciudadanía"/>
    <s v=""/>
    <s v="1048992903"/>
    <d v="2005-01-03T00:00:00"/>
    <d v="2019-08-16T00:00:00"/>
    <n v="14"/>
    <x v="6"/>
    <n v="7"/>
    <x v="5"/>
    <x v="1"/>
    <s v="3"/>
    <x v="1"/>
    <s v="6"/>
    <x v="0"/>
    <s v=""/>
    <s v=""/>
    <s v="No"/>
    <s v="3"/>
    <x v="0"/>
    <x v="0"/>
    <x v="6"/>
    <s v="Estudiando"/>
    <s v="3"/>
    <x v="3"/>
  </r>
  <r>
    <n v="1662"/>
    <s v="2012"/>
    <s v="64"/>
    <s v="1"/>
    <s v="JOEL"/>
    <s v="ARMANDO"/>
    <s v="RODRIGUEZ"/>
    <s v="CAMARGO"/>
    <n v="3"/>
    <s v="Tarjeta de Identidad"/>
    <s v=""/>
    <s v="D2F0250357"/>
    <d v="2000-07-25T00:00:00"/>
    <d v="2019-08-16T00:00:00"/>
    <n v="19"/>
    <x v="5"/>
    <n v="12"/>
    <x v="4"/>
    <x v="1"/>
    <s v="3"/>
    <x v="1"/>
    <s v="6"/>
    <x v="0"/>
    <s v=""/>
    <s v=""/>
    <s v="No"/>
    <s v="4"/>
    <x v="4"/>
    <x v="0"/>
    <x v="6"/>
    <s v="Estudiando"/>
    <s v="3"/>
    <x v="3"/>
  </r>
  <r>
    <n v="1663"/>
    <s v="2012"/>
    <s v="64"/>
    <s v="1"/>
    <s v="LOREN"/>
    <s v="PAOLA"/>
    <s v="RODRIGUEZ"/>
    <s v="CAMARGO"/>
    <n v="3"/>
    <s v="Tarjeta de Identidad"/>
    <s v=""/>
    <s v="D2F0300214"/>
    <d v="2002-05-16T00:00:00"/>
    <d v="2019-08-16T00:00:00"/>
    <n v="17"/>
    <x v="5"/>
    <n v="9"/>
    <x v="5"/>
    <x v="0"/>
    <s v="3"/>
    <x v="1"/>
    <s v="6"/>
    <x v="0"/>
    <s v=""/>
    <s v=""/>
    <s v="No"/>
    <s v="3"/>
    <x v="0"/>
    <x v="0"/>
    <x v="6"/>
    <s v="Estudiando"/>
    <s v="3"/>
    <x v="3"/>
  </r>
  <r>
    <n v="1664"/>
    <s v="2012"/>
    <s v="65"/>
    <s v="1"/>
    <s v="ANDRES"/>
    <s v=""/>
    <s v="PEREIRA"/>
    <s v="DE LA HOZ"/>
    <n v="1"/>
    <s v="Cédula de Ciudadanía"/>
    <s v=""/>
    <s v="1539738"/>
    <d v="1923-08-17T00:00:00"/>
    <d v="2019-08-16T00:00:00"/>
    <n v="95"/>
    <x v="15"/>
    <n v="88"/>
    <x v="2"/>
    <x v="1"/>
    <s v="1"/>
    <x v="0"/>
    <s v="6"/>
    <x v="0"/>
    <s v=""/>
    <s v=""/>
    <s v="No"/>
    <s v="1"/>
    <x v="1"/>
    <x v="0"/>
    <x v="6"/>
    <s v="Desempleado (a)"/>
    <s v="2"/>
    <x v="4"/>
  </r>
  <r>
    <n v="1665"/>
    <s v="2012"/>
    <s v="67"/>
    <s v="1"/>
    <s v="DAMARIS"/>
    <s v=""/>
    <s v="OÑATE"/>
    <s v="GUTIERREZ"/>
    <n v="9"/>
    <s v="No sabe"/>
    <s v=""/>
    <s v="26767988"/>
    <d v="1978-01-20T00:00:00"/>
    <d v="2019-08-16T00:00:00"/>
    <n v="41"/>
    <x v="1"/>
    <n v="34"/>
    <x v="0"/>
    <x v="0"/>
    <s v="2"/>
    <x v="3"/>
    <s v="6"/>
    <x v="0"/>
    <s v=""/>
    <s v=""/>
    <s v="No"/>
    <s v="3"/>
    <x v="0"/>
    <x v="0"/>
    <x v="6"/>
    <s v="Hogar"/>
    <s v="1"/>
    <x v="1"/>
  </r>
  <r>
    <n v="1666"/>
    <s v="2012"/>
    <s v="67"/>
    <s v="1"/>
    <s v="EDILFREN"/>
    <s v=""/>
    <s v="RODRIGUEZ"/>
    <s v="PINEDA"/>
    <n v="1"/>
    <s v="Cédula de Ciudadanía"/>
    <s v=""/>
    <s v="73022228"/>
    <d v="1976-02-28T00:00:00"/>
    <d v="2019-08-16T00:00:00"/>
    <n v="43"/>
    <x v="1"/>
    <n v="36"/>
    <x v="0"/>
    <x v="1"/>
    <s v="1"/>
    <x v="0"/>
    <s v="6"/>
    <x v="0"/>
    <s v=""/>
    <s v=""/>
    <s v="No"/>
    <s v="1"/>
    <x v="1"/>
    <x v="0"/>
    <x v="6"/>
    <s v="Trabajando"/>
    <s v="1"/>
    <x v="1"/>
  </r>
  <r>
    <n v="1667"/>
    <s v="2012"/>
    <s v="67"/>
    <s v="1"/>
    <s v="JOHN"/>
    <s v="ALEX"/>
    <s v="RODRIGUEZ"/>
    <s v="OÑATE"/>
    <n v="9"/>
    <s v="No sabe"/>
    <s v=""/>
    <s v="SINCC47"/>
    <d v="1994-04-30T00:00:00"/>
    <d v="2019-08-16T00:00:00"/>
    <n v="25"/>
    <x v="7"/>
    <n v="17"/>
    <x v="4"/>
    <x v="1"/>
    <s v="3"/>
    <x v="1"/>
    <s v="6"/>
    <x v="0"/>
    <s v=""/>
    <s v=""/>
    <s v="No"/>
    <s v="3"/>
    <x v="0"/>
    <x v="0"/>
    <x v="6"/>
    <s v="Trabajando"/>
    <s v="1"/>
    <x v="1"/>
  </r>
  <r>
    <n v="1668"/>
    <s v="2012"/>
    <s v="67"/>
    <s v="1"/>
    <s v="ADRIANA"/>
    <s v="LUCIA"/>
    <s v="RODRIGUEZ"/>
    <s v="OÑATE"/>
    <n v="9"/>
    <s v="No sabe"/>
    <s v=""/>
    <s v="SINCC48"/>
    <d v="1997-12-13T00:00:00"/>
    <d v="2019-08-16T00:00:00"/>
    <n v="21"/>
    <x v="7"/>
    <n v="15"/>
    <x v="4"/>
    <x v="0"/>
    <s v="3"/>
    <x v="1"/>
    <s v="6"/>
    <x v="0"/>
    <s v=""/>
    <s v=""/>
    <s v="No"/>
    <s v="4"/>
    <x v="4"/>
    <x v="0"/>
    <x v="6"/>
    <s v="Estudiando"/>
    <s v="3"/>
    <x v="3"/>
  </r>
  <r>
    <n v="1669"/>
    <s v="2012"/>
    <s v="67"/>
    <s v="1"/>
    <s v="HEYDY"/>
    <s v="JULIETH"/>
    <s v="RODRIGUEZ"/>
    <s v="OÑATE"/>
    <n v="9"/>
    <s v="No sabe"/>
    <s v=""/>
    <s v="SINCC49"/>
    <d v="1999-10-16T00:00:00"/>
    <d v="2019-08-16T00:00:00"/>
    <n v="19"/>
    <x v="5"/>
    <n v="12"/>
    <x v="4"/>
    <x v="0"/>
    <s v="3"/>
    <x v="1"/>
    <s v="6"/>
    <x v="0"/>
    <s v=""/>
    <s v=""/>
    <s v="No"/>
    <s v="4"/>
    <x v="4"/>
    <x v="0"/>
    <x v="6"/>
    <s v="Estudiando"/>
    <s v="3"/>
    <x v="3"/>
  </r>
  <r>
    <n v="1670"/>
    <s v="2012"/>
    <s v="67"/>
    <s v="1"/>
    <s v="CELYSANDRI"/>
    <s v=""/>
    <s v="RODRIGUEZ"/>
    <s v="OÑATE"/>
    <n v="1"/>
    <s v="Cédula de Ciudadanía"/>
    <s v=""/>
    <s v="SINCC50"/>
    <d v="2002-10-25T00:00:00"/>
    <d v="2019-08-16T00:00:00"/>
    <n v="16"/>
    <x v="5"/>
    <n v="9"/>
    <x v="5"/>
    <x v="0"/>
    <s v="3"/>
    <x v="1"/>
    <s v="6"/>
    <x v="0"/>
    <s v=""/>
    <s v=""/>
    <s v="No"/>
    <s v="3"/>
    <x v="0"/>
    <x v="0"/>
    <x v="6"/>
    <s v="Estudiando"/>
    <s v="3"/>
    <x v="3"/>
  </r>
  <r>
    <n v="1671"/>
    <s v="2012"/>
    <s v="68"/>
    <s v="1"/>
    <s v="LUCY"/>
    <s v=""/>
    <s v="ORTIZ"/>
    <s v=""/>
    <n v="9"/>
    <s v="No sabe"/>
    <s v=""/>
    <s v="36112594"/>
    <d v="1967-08-08T00:00:00"/>
    <d v="2019-08-16T00:00:00"/>
    <n v="52"/>
    <x v="11"/>
    <n v="44"/>
    <x v="0"/>
    <x v="0"/>
    <s v="1"/>
    <x v="0"/>
    <s v="6"/>
    <x v="0"/>
    <s v=""/>
    <s v=""/>
    <s v="No"/>
    <s v="6"/>
    <x v="6"/>
    <x v="0"/>
    <x v="6"/>
    <s v="Trabajando"/>
    <s v="1"/>
    <x v="1"/>
  </r>
  <r>
    <n v="1672"/>
    <s v="2012"/>
    <s v="68"/>
    <s v="1"/>
    <s v="BRAYAN"/>
    <s v=""/>
    <s v="BRAVO"/>
    <s v=""/>
    <n v="9"/>
    <s v="No sabe"/>
    <s v=""/>
    <s v="SINCC51"/>
    <d v="1992-04-11T00:00:00"/>
    <d v="2019-08-16T00:00:00"/>
    <n v="27"/>
    <x v="10"/>
    <n v="19"/>
    <x v="3"/>
    <x v="1"/>
    <s v="3"/>
    <x v="1"/>
    <s v="6"/>
    <x v="0"/>
    <s v=""/>
    <s v=""/>
    <s v="No"/>
    <s v="5"/>
    <x v="3"/>
    <x v="0"/>
    <x v="6"/>
    <s v="Trabajando"/>
    <s v="1"/>
    <x v="1"/>
  </r>
  <r>
    <n v="1673"/>
    <s v="2012"/>
    <s v="68"/>
    <s v="1"/>
    <s v="MATEO"/>
    <s v=""/>
    <s v="BRAVO"/>
    <s v=""/>
    <n v="1"/>
    <s v="Cédula de Ciudadanía"/>
    <s v=""/>
    <s v="SINCC52"/>
    <d v="1997-05-08T00:00:00"/>
    <d v="2019-08-16T00:00:00"/>
    <n v="22"/>
    <x v="7"/>
    <n v="14"/>
    <x v="4"/>
    <x v="1"/>
    <s v="3"/>
    <x v="1"/>
    <s v="6"/>
    <x v="0"/>
    <s v=""/>
    <s v=""/>
    <s v="No"/>
    <s v="4"/>
    <x v="4"/>
    <x v="0"/>
    <x v="6"/>
    <s v="Estudiando"/>
    <s v="3"/>
    <x v="3"/>
  </r>
  <r>
    <n v="1674"/>
    <s v="2012"/>
    <s v="70"/>
    <s v="1"/>
    <s v="BLANCA"/>
    <s v="CECILIA"/>
    <s v="FORERO"/>
    <s v="MORENO"/>
    <n v="3"/>
    <s v="Tarjeta de Identidad"/>
    <s v=""/>
    <s v="52666530"/>
    <d v="1979-10-10T00:00:00"/>
    <d v="2019-08-16T00:00:00"/>
    <n v="39"/>
    <x v="8"/>
    <n v="32"/>
    <x v="0"/>
    <x v="0"/>
    <s v="2"/>
    <x v="3"/>
    <s v="6"/>
    <x v="0"/>
    <s v=""/>
    <s v=""/>
    <s v="No"/>
    <s v="3"/>
    <x v="0"/>
    <x v="0"/>
    <x v="6"/>
    <s v="Trabajando"/>
    <s v="1"/>
    <x v="1"/>
  </r>
  <r>
    <n v="1675"/>
    <s v="2012"/>
    <s v="70"/>
    <s v="1"/>
    <s v="DANIELA"/>
    <s v=""/>
    <s v="ROA"/>
    <s v="FORERO"/>
    <n v="1"/>
    <s v="Cédula de Ciudadanía"/>
    <s v=""/>
    <s v="1003626062"/>
    <d v="2001-03-09T00:00:00"/>
    <d v="2019-08-16T00:00:00"/>
    <n v="18"/>
    <x v="5"/>
    <n v="11"/>
    <x v="5"/>
    <x v="0"/>
    <s v="3"/>
    <x v="1"/>
    <s v="6"/>
    <x v="0"/>
    <s v=""/>
    <s v=""/>
    <s v="No"/>
    <s v="4"/>
    <x v="4"/>
    <x v="0"/>
    <x v="6"/>
    <s v="Estudiando"/>
    <s v="3"/>
    <x v="3"/>
  </r>
  <r>
    <n v="1676"/>
    <s v="2012"/>
    <s v="70"/>
    <s v="1"/>
    <s v="LEIDY"/>
    <s v="GISEL"/>
    <s v="AGUIRRE"/>
    <s v="FORERO"/>
    <n v="3"/>
    <s v="Tarjeta de Identidad"/>
    <s v=""/>
    <s v="95031326134"/>
    <d v="1995-03-13T00:00:00"/>
    <d v="2019-08-16T00:00:00"/>
    <n v="24"/>
    <x v="7"/>
    <n v="17"/>
    <x v="4"/>
    <x v="0"/>
    <s v="3"/>
    <x v="1"/>
    <s v="6"/>
    <x v="0"/>
    <s v=""/>
    <s v=""/>
    <s v="No"/>
    <s v="4"/>
    <x v="4"/>
    <x v="0"/>
    <x v="6"/>
    <s v="Estudiando"/>
    <s v="3"/>
    <x v="3"/>
  </r>
  <r>
    <n v="1677"/>
    <s v="2012"/>
    <s v="70"/>
    <s v="1"/>
    <s v="JESICA"/>
    <s v="LORENA"/>
    <s v="AGUIRRE"/>
    <s v="FORERO"/>
    <n v="3"/>
    <s v="Tarjeta de Identidad"/>
    <s v=""/>
    <s v="98050160599"/>
    <d v="1998-05-01T00:00:00"/>
    <d v="2019-08-16T00:00:00"/>
    <n v="21"/>
    <x v="7"/>
    <n v="14"/>
    <x v="4"/>
    <x v="0"/>
    <s v="3"/>
    <x v="1"/>
    <s v="6"/>
    <x v="0"/>
    <s v=""/>
    <s v=""/>
    <s v="No"/>
    <s v="4"/>
    <x v="4"/>
    <x v="0"/>
    <x v="6"/>
    <s v="Estudiando"/>
    <s v="3"/>
    <x v="3"/>
  </r>
  <r>
    <n v="1678"/>
    <s v="2012"/>
    <s v="70"/>
    <s v="1"/>
    <s v="DIANA"/>
    <s v="HULIETH"/>
    <s v="AGUIRRE"/>
    <s v="FORERO"/>
    <n v="3"/>
    <s v="Tarjeta de Identidad"/>
    <s v=""/>
    <s v="961113-26735"/>
    <d v="1996-11-13T00:00:00"/>
    <d v="2019-08-16T00:00:00"/>
    <n v="22"/>
    <x v="7"/>
    <n v="15"/>
    <x v="4"/>
    <x v="0"/>
    <s v="3"/>
    <x v="1"/>
    <s v="6"/>
    <x v="0"/>
    <s v=""/>
    <s v=""/>
    <s v="No"/>
    <s v="4"/>
    <x v="4"/>
    <x v="1"/>
    <x v="4"/>
    <s v="Estudiando"/>
    <s v="3"/>
    <x v="3"/>
  </r>
  <r>
    <n v="1679"/>
    <s v="2012"/>
    <s v="71"/>
    <s v="1"/>
    <s v="SANDRA"/>
    <s v="VIVIANA"/>
    <s v="ALVAREZ"/>
    <s v="ALVAREZ"/>
    <n v="1"/>
    <s v="Cédula de Ciudadanía"/>
    <s v=""/>
    <s v="SINCC53"/>
    <d v="1990-12-14T00:00:00"/>
    <d v="2019-08-16T00:00:00"/>
    <n v="28"/>
    <x v="10"/>
    <n v="20"/>
    <x v="3"/>
    <x v="0"/>
    <s v="3"/>
    <x v="1"/>
    <s v="6"/>
    <x v="0"/>
    <s v=""/>
    <s v=""/>
    <s v="No"/>
    <s v="5"/>
    <x v="3"/>
    <x v="0"/>
    <x v="6"/>
    <s v="Hogar"/>
    <s v="1"/>
    <x v="1"/>
  </r>
  <r>
    <n v="1680"/>
    <s v="2012"/>
    <s v="76"/>
    <s v="1"/>
    <s v="JAIME"/>
    <s v=""/>
    <s v="IRREÑO"/>
    <s v=""/>
    <n v="1"/>
    <s v="Cédula de Ciudadanía"/>
    <s v=""/>
    <s v="14267407"/>
    <d v="1955-01-01T00:00:00"/>
    <d v="2019-08-16T00:00:00"/>
    <n v="64"/>
    <x v="0"/>
    <n v="57"/>
    <x v="0"/>
    <x v="1"/>
    <s v="1"/>
    <x v="0"/>
    <s v="6"/>
    <x v="0"/>
    <s v=""/>
    <s v=""/>
    <s v="No"/>
    <s v="3"/>
    <x v="0"/>
    <x v="0"/>
    <x v="6"/>
    <s v="Desempleado (a)"/>
    <s v="2"/>
    <x v="4"/>
  </r>
  <r>
    <n v="1681"/>
    <s v="2012"/>
    <s v="76"/>
    <s v="1"/>
    <s v="CECILIA"/>
    <s v=""/>
    <s v="REYES"/>
    <s v="GOMEZ"/>
    <n v="1"/>
    <s v="Cédula de Ciudadanía"/>
    <s v=""/>
    <s v="65645904"/>
    <d v="1957-01-01T00:00:00"/>
    <d v="2019-08-16T00:00:00"/>
    <n v="62"/>
    <x v="0"/>
    <n v="55"/>
    <x v="0"/>
    <x v="0"/>
    <s v="2"/>
    <x v="3"/>
    <s v="6"/>
    <x v="0"/>
    <s v=""/>
    <s v=""/>
    <s v="No"/>
    <s v="4"/>
    <x v="4"/>
    <x v="0"/>
    <x v="6"/>
    <s v="Hogar"/>
    <s v="1"/>
    <x v="1"/>
  </r>
  <r>
    <n v="1682"/>
    <s v="2012"/>
    <s v="76"/>
    <s v="1"/>
    <s v="JIMY"/>
    <s v="DAVID"/>
    <s v="IRREÑO"/>
    <s v="REYES"/>
    <n v="9"/>
    <s v="No sabe"/>
    <s v=""/>
    <s v="1106278116"/>
    <d v="1987-01-01T00:00:00"/>
    <d v="2019-08-16T00:00:00"/>
    <n v="32"/>
    <x v="3"/>
    <n v="25"/>
    <x v="3"/>
    <x v="1"/>
    <s v="3"/>
    <x v="1"/>
    <s v="6"/>
    <x v="0"/>
    <s v=""/>
    <s v=""/>
    <s v="No"/>
    <s v="5"/>
    <x v="3"/>
    <x v="0"/>
    <x v="6"/>
    <s v="Trabajando"/>
    <s v="1"/>
    <x v="1"/>
  </r>
  <r>
    <n v="1683"/>
    <s v="2012"/>
    <s v="76"/>
    <s v="1"/>
    <s v="JHON"/>
    <s v="JAIRO"/>
    <s v="IRREÑO"/>
    <s v="REYES"/>
    <n v="1"/>
    <s v="Cédula de Ciudadanía"/>
    <s v=""/>
    <s v="1106738116"/>
    <d v="1984-10-22T00:00:00"/>
    <d v="2019-08-16T00:00:00"/>
    <n v="34"/>
    <x v="3"/>
    <n v="27"/>
    <x v="3"/>
    <x v="1"/>
    <s v="3"/>
    <x v="1"/>
    <s v="6"/>
    <x v="0"/>
    <s v=""/>
    <s v=""/>
    <s v="No"/>
    <s v="5"/>
    <x v="3"/>
    <x v="1"/>
    <x v="6"/>
    <s v="Trabajando"/>
    <s v="1"/>
    <x v="1"/>
  </r>
  <r>
    <n v="1684"/>
    <s v="2012"/>
    <s v="76"/>
    <s v="1"/>
    <s v="CRISTIAN"/>
    <s v="ANDRES"/>
    <s v="IRREÑO"/>
    <s v="REYES"/>
    <n v="9"/>
    <s v="No sabe"/>
    <s v=""/>
    <s v="SINCC55"/>
    <d v="1994-01-01T00:00:00"/>
    <d v="2019-08-16T00:00:00"/>
    <n v="25"/>
    <x v="7"/>
    <n v="18"/>
    <x v="3"/>
    <x v="1"/>
    <s v="3"/>
    <x v="1"/>
    <s v="6"/>
    <x v="0"/>
    <s v=""/>
    <s v=""/>
    <s v="No"/>
    <s v="3"/>
    <x v="0"/>
    <x v="0"/>
    <x v="6"/>
    <s v="Desempleado (a)"/>
    <s v="2"/>
    <x v="4"/>
  </r>
  <r>
    <n v="1685"/>
    <s v="2012"/>
    <s v="76"/>
    <s v="1"/>
    <s v="EDWIN"/>
    <s v="TOMAS"/>
    <s v="IRREÑO"/>
    <s v="REYES"/>
    <n v="1"/>
    <s v="Cédula de Ciudadanía"/>
    <s v=""/>
    <s v="SINCC56"/>
    <d v="1996-01-01T00:00:00"/>
    <d v="2019-08-16T00:00:00"/>
    <n v="23"/>
    <x v="7"/>
    <n v="16"/>
    <x v="4"/>
    <x v="1"/>
    <s v="3"/>
    <x v="1"/>
    <s v="6"/>
    <x v="0"/>
    <s v=""/>
    <s v=""/>
    <s v="No"/>
    <s v="4"/>
    <x v="4"/>
    <x v="0"/>
    <x v="6"/>
    <s v="Estudiando"/>
    <s v="3"/>
    <x v="3"/>
  </r>
  <r>
    <n v="1686"/>
    <s v="2012"/>
    <s v="85"/>
    <s v="1"/>
    <s v="ROCIO"/>
    <s v="ROSIRES"/>
    <s v="BLANCO"/>
    <s v="SANTIAGO"/>
    <n v="9"/>
    <s v="No sabe"/>
    <s v=""/>
    <s v="39032356"/>
    <d v="1962-11-06T00:00:00"/>
    <d v="2019-08-16T00:00:00"/>
    <n v="56"/>
    <x v="14"/>
    <n v="49"/>
    <x v="0"/>
    <x v="0"/>
    <s v="1"/>
    <x v="0"/>
    <s v="6"/>
    <x v="0"/>
    <s v=""/>
    <s v=""/>
    <s v="No"/>
    <s v="4"/>
    <x v="4"/>
    <x v="0"/>
    <x v="6"/>
    <s v="Trabajando"/>
    <s v="1"/>
    <x v="1"/>
  </r>
  <r>
    <n v="1687"/>
    <s v="2012"/>
    <s v="85"/>
    <s v="1"/>
    <s v="LOURDES"/>
    <s v="MARIA"/>
    <s v="SARMIENTO"/>
    <s v="BLANCO"/>
    <n v="1"/>
    <s v="Cédula de Ciudadanía"/>
    <s v=""/>
    <s v="SINCC57"/>
    <d v="1982-03-11T00:00:00"/>
    <d v="2019-08-16T00:00:00"/>
    <n v="37"/>
    <x v="8"/>
    <n v="34"/>
    <x v="0"/>
    <x v="0"/>
    <s v="3"/>
    <x v="1"/>
    <s v="6"/>
    <x v="0"/>
    <s v=""/>
    <s v=""/>
    <s v="No"/>
    <s v="9"/>
    <x v="2"/>
    <x v="1"/>
    <x v="1"/>
    <s v="No sabe - No responde"/>
    <s v="9"/>
    <x v="2"/>
  </r>
  <r>
    <n v="1688"/>
    <s v="2012"/>
    <s v="88"/>
    <s v="1"/>
    <s v="YENNY"/>
    <s v="ENITH"/>
    <s v="OYOLA"/>
    <s v="AYALA"/>
    <n v="9"/>
    <s v="No sabe"/>
    <s v=""/>
    <s v="1019026762"/>
    <d v="1983-12-01T00:00:00"/>
    <d v="2019-08-16T00:00:00"/>
    <n v="35"/>
    <x v="3"/>
    <n v="28"/>
    <x v="3"/>
    <x v="0"/>
    <s v="1"/>
    <x v="0"/>
    <s v="6"/>
    <x v="0"/>
    <s v=""/>
    <s v=""/>
    <s v="Si"/>
    <s v="3"/>
    <x v="0"/>
    <x v="0"/>
    <x v="6"/>
    <s v="Trabajando"/>
    <s v="1"/>
    <x v="1"/>
  </r>
  <r>
    <n v="1689"/>
    <s v="2012"/>
    <s v="88"/>
    <s v="1"/>
    <s v="EDUAR"/>
    <s v="CAMILO"/>
    <s v="OYOLA"/>
    <s v=""/>
    <n v="9"/>
    <s v="No sabe"/>
    <s v=""/>
    <s v="SINCC58"/>
    <d v="2003-06-15T00:00:00"/>
    <d v="2019-08-16T00:00:00"/>
    <n v="16"/>
    <x v="5"/>
    <n v="8"/>
    <x v="5"/>
    <x v="1"/>
    <s v="3"/>
    <x v="1"/>
    <s v="6"/>
    <x v="0"/>
    <s v=""/>
    <s v=""/>
    <s v="No"/>
    <s v="3"/>
    <x v="0"/>
    <x v="0"/>
    <x v="6"/>
    <s v="Estudiando"/>
    <s v="3"/>
    <x v="3"/>
  </r>
  <r>
    <n v="1690"/>
    <s v="2012"/>
    <s v="88"/>
    <s v="1"/>
    <s v="MATIAS"/>
    <s v=""/>
    <s v="GARCIA"/>
    <s v="OYOLA"/>
    <n v="1"/>
    <s v="Cédula de Ciudadanía"/>
    <s v=""/>
    <s v="SINCC59"/>
    <d v="2011-11-11T00:00:00"/>
    <d v="2019-08-16T00:00:00"/>
    <n v="7"/>
    <x v="12"/>
    <n v="0"/>
    <x v="1"/>
    <x v="1"/>
    <s v="3"/>
    <x v="1"/>
    <s v="6"/>
    <x v="0"/>
    <s v=""/>
    <s v=""/>
    <s v="No"/>
    <s v="9"/>
    <x v="2"/>
    <x v="0"/>
    <x v="6"/>
    <s v="No sabe - No responde"/>
    <s v="9"/>
    <x v="2"/>
  </r>
  <r>
    <n v="1691"/>
    <s v="2012"/>
    <s v="90"/>
    <s v="1"/>
    <s v="ARIEL"/>
    <s v="DE JESUS"/>
    <s v="OVIEDO"/>
    <s v=""/>
    <n v="9"/>
    <s v="No sabe"/>
    <s v=""/>
    <s v="98651374"/>
    <d v="1976-06-09T00:00:00"/>
    <d v="2019-08-16T00:00:00"/>
    <n v="43"/>
    <x v="1"/>
    <n v="35"/>
    <x v="0"/>
    <x v="0"/>
    <s v="1"/>
    <x v="0"/>
    <s v="6"/>
    <x v="0"/>
    <s v=""/>
    <s v=""/>
    <s v="No"/>
    <s v="3"/>
    <x v="0"/>
    <x v="0"/>
    <x v="6"/>
    <s v="Trabajando"/>
    <s v="1"/>
    <x v="1"/>
  </r>
  <r>
    <n v="1692"/>
    <s v="2012"/>
    <s v="90"/>
    <s v="1"/>
    <s v="MARIA"/>
    <s v="ALEJANDRA"/>
    <s v="OVIEDO"/>
    <s v="JARAMILLO"/>
    <n v="9"/>
    <s v="No sabe"/>
    <s v=""/>
    <s v="SINCC60"/>
    <d v="1997-01-23T00:00:00"/>
    <d v="2019-08-16T00:00:00"/>
    <n v="22"/>
    <x v="7"/>
    <n v="15"/>
    <x v="4"/>
    <x v="0"/>
    <s v="3"/>
    <x v="1"/>
    <s v="6"/>
    <x v="0"/>
    <s v=""/>
    <s v=""/>
    <s v="No"/>
    <s v="4"/>
    <x v="4"/>
    <x v="0"/>
    <x v="6"/>
    <s v="Estudiando"/>
    <s v="3"/>
    <x v="3"/>
  </r>
  <r>
    <n v="1693"/>
    <s v="2012"/>
    <s v="90"/>
    <s v="1"/>
    <s v="SHAIRA"/>
    <s v=""/>
    <s v="OVIEDO"/>
    <s v="OSPINA"/>
    <n v="1"/>
    <s v="Cédula de Ciudadanía"/>
    <s v=""/>
    <s v="SINCC61"/>
    <d v="2008-10-05T00:00:00"/>
    <d v="2019-08-16T00:00:00"/>
    <n v="10"/>
    <x v="12"/>
    <n v="4"/>
    <x v="1"/>
    <x v="0"/>
    <s v="3"/>
    <x v="1"/>
    <s v="6"/>
    <x v="0"/>
    <s v=""/>
    <s v=""/>
    <s v="No"/>
    <s v="3"/>
    <x v="0"/>
    <x v="0"/>
    <x v="6"/>
    <s v="Estudiando"/>
    <s v="3"/>
    <x v="3"/>
  </r>
  <r>
    <n v="1694"/>
    <s v="2012"/>
    <s v="93"/>
    <s v="1"/>
    <s v="ELIZABETH"/>
    <s v=""/>
    <s v="JIMENEZ"/>
    <s v="PORRAS"/>
    <n v="1"/>
    <s v="Cédula de Ciudadanía"/>
    <s v=""/>
    <s v="1072661971"/>
    <d v="1981-09-08T00:00:00"/>
    <d v="2019-08-16T00:00:00"/>
    <n v="37"/>
    <x v="8"/>
    <n v="33"/>
    <x v="0"/>
    <x v="0"/>
    <s v="2"/>
    <x v="3"/>
    <s v="6"/>
    <x v="0"/>
    <s v=""/>
    <s v=""/>
    <s v="No"/>
    <s v="5"/>
    <x v="3"/>
    <x v="0"/>
    <x v="6"/>
    <s v="Trabajando"/>
    <s v="1"/>
    <x v="1"/>
  </r>
  <r>
    <n v="1695"/>
    <s v="2012"/>
    <s v="94"/>
    <s v="1"/>
    <s v="ANA"/>
    <s v="YESENIA"/>
    <s v="OSPINA"/>
    <s v="LOZANO"/>
    <n v="3"/>
    <s v="Tarjeta de Identidad"/>
    <s v=""/>
    <s v="52517418"/>
    <d v="1980-01-02T00:00:00"/>
    <d v="2019-08-16T00:00:00"/>
    <n v="39"/>
    <x v="8"/>
    <n v="32"/>
    <x v="0"/>
    <x v="0"/>
    <s v="1"/>
    <x v="0"/>
    <s v="6"/>
    <x v="0"/>
    <s v=""/>
    <s v=""/>
    <s v="No"/>
    <s v="5"/>
    <x v="3"/>
    <x v="0"/>
    <x v="6"/>
    <s v="Estudiando"/>
    <s v="3"/>
    <x v="3"/>
  </r>
  <r>
    <n v="1696"/>
    <s v="2012"/>
    <s v="94"/>
    <s v="1"/>
    <s v="LUNA"/>
    <s v="YACKAIRA"/>
    <s v="OSPINA"/>
    <s v="LOZANO"/>
    <n v="4"/>
    <s v="Registro civil/NUIP"/>
    <s v=""/>
    <s v="1003540742"/>
    <d v="2003-06-17T00:00:00"/>
    <d v="2019-08-16T00:00:00"/>
    <n v="16"/>
    <x v="5"/>
    <n v="9"/>
    <x v="5"/>
    <x v="0"/>
    <s v="3"/>
    <x v="1"/>
    <s v="6"/>
    <x v="0"/>
    <s v=""/>
    <s v=""/>
    <s v="No"/>
    <s v="3"/>
    <x v="0"/>
    <x v="0"/>
    <x v="6"/>
    <s v="Estudiando"/>
    <s v="3"/>
    <x v="3"/>
  </r>
  <r>
    <n v="1697"/>
    <s v="2012"/>
    <s v="94"/>
    <s v="1"/>
    <s v="JANIER"/>
    <s v="FERNANDO"/>
    <s v="HIDALGO"/>
    <s v="OSPINA"/>
    <n v="3"/>
    <s v="Tarjeta de Identidad"/>
    <s v=""/>
    <s v="1007813858"/>
    <d v="2002-12-16T00:00:00"/>
    <d v="2019-08-16T00:00:00"/>
    <n v="16"/>
    <x v="5"/>
    <n v="10"/>
    <x v="5"/>
    <x v="1"/>
    <s v="3"/>
    <x v="1"/>
    <s v="6"/>
    <x v="0"/>
    <s v=""/>
    <s v=""/>
    <s v="No"/>
    <s v="3"/>
    <x v="0"/>
    <x v="0"/>
    <x v="6"/>
    <s v="Estudiando"/>
    <s v="3"/>
    <x v="3"/>
  </r>
  <r>
    <n v="1698"/>
    <s v="2012"/>
    <s v="94"/>
    <s v="1"/>
    <s v="SHAIRA"/>
    <s v="DAYANA"/>
    <s v="OVIEDO"/>
    <s v="OSPINA"/>
    <n v="3"/>
    <s v="Tarjeta de Identidad"/>
    <s v=""/>
    <s v="1045328204"/>
    <d v="2007-10-05T00:00:00"/>
    <d v="2019-08-16T00:00:00"/>
    <n v="11"/>
    <x v="6"/>
    <n v="4"/>
    <x v="1"/>
    <x v="0"/>
    <s v="3"/>
    <x v="1"/>
    <s v="6"/>
    <x v="0"/>
    <s v=""/>
    <s v=""/>
    <s v="No"/>
    <s v="3"/>
    <x v="0"/>
    <x v="0"/>
    <x v="6"/>
    <s v="Estudiando"/>
    <s v="3"/>
    <x v="3"/>
  </r>
  <r>
    <n v="1699"/>
    <s v="2012"/>
    <s v="96"/>
    <s v="1"/>
    <s v="JESUS"/>
    <s v="HERNAN"/>
    <s v="CASTRO"/>
    <s v=""/>
    <n v="3"/>
    <s v="Tarjeta de Identidad"/>
    <s v=""/>
    <s v="1006661238"/>
    <d v="2002-12-16T00:00:00"/>
    <d v="2019-08-16T00:00:00"/>
    <n v="16"/>
    <x v="5"/>
    <n v="10"/>
    <x v="5"/>
    <x v="1"/>
    <s v="3"/>
    <x v="1"/>
    <s v="6"/>
    <x v="0"/>
    <s v=""/>
    <s v=""/>
    <s v="No"/>
    <s v="3"/>
    <x v="0"/>
    <x v="0"/>
    <x v="6"/>
    <s v="Estudiando"/>
    <s v="3"/>
    <x v="3"/>
  </r>
  <r>
    <n v="1700"/>
    <s v="2012"/>
    <s v="96"/>
    <s v="1"/>
    <s v="JESUS"/>
    <s v="HERNAN"/>
    <s v="CASTRO"/>
    <s v=""/>
    <n v="1"/>
    <s v="Cédula de Ciudadanía"/>
    <s v=""/>
    <s v="SINCC63"/>
    <d v="1956-01-01T00:00:00"/>
    <d v="2019-08-16T00:00:00"/>
    <n v="63"/>
    <x v="0"/>
    <n v="55"/>
    <x v="0"/>
    <x v="1"/>
    <s v="2"/>
    <x v="3"/>
    <s v="6"/>
    <x v="0"/>
    <s v=""/>
    <s v=""/>
    <s v="No"/>
    <s v="3"/>
    <x v="0"/>
    <x v="0"/>
    <x v="6"/>
    <s v="No sabe - No responde"/>
    <s v="9"/>
    <x v="2"/>
  </r>
  <r>
    <n v="1701"/>
    <s v="2012"/>
    <s v="100"/>
    <s v="1"/>
    <s v="FILDARDO"/>
    <s v=""/>
    <s v="PEÑALOZA"/>
    <s v="VEGA"/>
    <n v="3"/>
    <s v="Tarjeta de Identidad"/>
    <s v=""/>
    <s v="11481230"/>
    <d v="1972-06-24T00:00:00"/>
    <d v="2019-08-16T00:00:00"/>
    <n v="47"/>
    <x v="13"/>
    <n v="39"/>
    <x v="0"/>
    <x v="1"/>
    <s v="2"/>
    <x v="3"/>
    <s v="6"/>
    <x v="0"/>
    <s v=""/>
    <s v=""/>
    <s v="No"/>
    <s v="3"/>
    <x v="0"/>
    <x v="0"/>
    <x v="6"/>
    <s v="Trabajando"/>
    <s v="1"/>
    <x v="1"/>
  </r>
  <r>
    <n v="1702"/>
    <s v="2012"/>
    <s v="100"/>
    <s v="1"/>
    <s v="CLARA"/>
    <s v="EMILA"/>
    <s v="PARRA"/>
    <s v="CASTRO"/>
    <n v="1"/>
    <s v="Cédula de Ciudadanía"/>
    <s v=""/>
    <s v="52335284"/>
    <d v="1976-04-18T00:00:00"/>
    <d v="2019-08-16T00:00:00"/>
    <n v="43"/>
    <x v="1"/>
    <n v="35"/>
    <x v="0"/>
    <x v="0"/>
    <s v="1"/>
    <x v="0"/>
    <s v="6"/>
    <x v="0"/>
    <s v=""/>
    <s v=""/>
    <s v="No"/>
    <s v="4"/>
    <x v="4"/>
    <x v="0"/>
    <x v="6"/>
    <s v="Trabajando"/>
    <s v="1"/>
    <x v="1"/>
  </r>
  <r>
    <n v="1703"/>
    <s v="2012"/>
    <s v="100"/>
    <s v="1"/>
    <s v="ANGIE"/>
    <s v="JULIANA"/>
    <s v="PEÑALOZA"/>
    <s v="PARRA"/>
    <n v="1"/>
    <s v="Cédula de Ciudadanía"/>
    <s v=""/>
    <s v="1010046835"/>
    <d v="2000-06-28T00:00:00"/>
    <d v="2019-08-16T00:00:00"/>
    <n v="19"/>
    <x v="5"/>
    <n v="11"/>
    <x v="5"/>
    <x v="0"/>
    <s v="3"/>
    <x v="1"/>
    <s v="6"/>
    <x v="0"/>
    <s v=""/>
    <s v=""/>
    <s v="No"/>
    <s v="4"/>
    <x v="4"/>
    <x v="0"/>
    <x v="6"/>
    <s v="Estudiando"/>
    <s v="3"/>
    <x v="3"/>
  </r>
  <r>
    <n v="1704"/>
    <s v="2012"/>
    <s v="100"/>
    <s v="1"/>
    <s v="FRANCY"/>
    <s v="JULIETH"/>
    <s v="PEÑALOZA"/>
    <s v="PARRA"/>
    <n v="3"/>
    <s v="Tarjeta de Identidad"/>
    <s v=""/>
    <s v="96071014131"/>
    <d v="1996-07-10T00:00:00"/>
    <d v="2019-08-16T00:00:00"/>
    <n v="23"/>
    <x v="7"/>
    <n v="15"/>
    <x v="4"/>
    <x v="1"/>
    <s v="3"/>
    <x v="1"/>
    <s v="6"/>
    <x v="0"/>
    <s v=""/>
    <s v=""/>
    <s v="No"/>
    <s v="4"/>
    <x v="4"/>
    <x v="0"/>
    <x v="6"/>
    <s v="Estudiando"/>
    <s v="3"/>
    <x v="3"/>
  </r>
  <r>
    <n v="1705"/>
    <s v="2012"/>
    <s v="101"/>
    <s v="1"/>
    <s v="OCTAVIO"/>
    <s v=""/>
    <s v="ARIAS"/>
    <s v="RIVERA"/>
    <n v="1"/>
    <s v="Cédula de Ciudadanía"/>
    <s v=""/>
    <s v="16586374"/>
    <d v="1956-06-25T00:00:00"/>
    <d v="2019-08-16T00:00:00"/>
    <n v="63"/>
    <x v="0"/>
    <n v="56"/>
    <x v="0"/>
    <x v="1"/>
    <s v="1"/>
    <x v="0"/>
    <s v="6"/>
    <x v="0"/>
    <s v=""/>
    <s v=""/>
    <s v="No"/>
    <s v="5"/>
    <x v="3"/>
    <x v="0"/>
    <x v="6"/>
    <s v="Trabajando"/>
    <s v="1"/>
    <x v="1"/>
  </r>
  <r>
    <n v="1706"/>
    <s v="2012"/>
    <s v="101"/>
    <s v="1"/>
    <s v="GINO"/>
    <s v="MARCELO"/>
    <s v="ARIAS"/>
    <s v="ORTIZ"/>
    <n v="3"/>
    <s v="Tarjeta de Identidad"/>
    <s v=""/>
    <s v="1018453563"/>
    <d v="1992-07-25T00:00:00"/>
    <d v="2019-08-16T00:00:00"/>
    <n v="27"/>
    <x v="10"/>
    <n v="20"/>
    <x v="3"/>
    <x v="1"/>
    <s v="3"/>
    <x v="1"/>
    <s v="6"/>
    <x v="0"/>
    <s v=""/>
    <s v=""/>
    <s v="No"/>
    <s v="5"/>
    <x v="3"/>
    <x v="0"/>
    <x v="6"/>
    <s v="Trabajando"/>
    <s v="1"/>
    <x v="1"/>
  </r>
  <r>
    <n v="1707"/>
    <s v="2012"/>
    <s v="101"/>
    <s v="1"/>
    <s v="SANTIAGO"/>
    <s v="FERNANDO"/>
    <s v="ARIAS"/>
    <s v="ORTIZ"/>
    <n v="1"/>
    <s v="Cédula de Ciudadanía"/>
    <s v=""/>
    <s v="98040256946"/>
    <d v="1998-04-02T00:00:00"/>
    <d v="2019-08-16T00:00:00"/>
    <n v="21"/>
    <x v="7"/>
    <n v="14"/>
    <x v="4"/>
    <x v="1"/>
    <s v="3"/>
    <x v="1"/>
    <s v="6"/>
    <x v="0"/>
    <s v=""/>
    <s v=""/>
    <s v="No"/>
    <s v="4"/>
    <x v="4"/>
    <x v="0"/>
    <x v="6"/>
    <s v="Estudiando"/>
    <s v="3"/>
    <x v="3"/>
  </r>
  <r>
    <n v="1708"/>
    <s v="2012"/>
    <s v="102"/>
    <s v="1"/>
    <s v="SANDRA"/>
    <s v="MILENA"/>
    <s v="BERMEO"/>
    <s v="DE LOS ANGELES"/>
    <n v="1"/>
    <s v="Cédula de Ciudadanía"/>
    <s v=""/>
    <s v="35478022"/>
    <d v="1975-04-14T00:00:00"/>
    <d v="2019-08-16T00:00:00"/>
    <n v="44"/>
    <x v="1"/>
    <n v="38"/>
    <x v="0"/>
    <x v="0"/>
    <s v="1"/>
    <x v="0"/>
    <s v="6"/>
    <x v="0"/>
    <s v=""/>
    <s v=""/>
    <s v="No"/>
    <s v="5"/>
    <x v="3"/>
    <x v="0"/>
    <x v="6"/>
    <s v="Trabajando"/>
    <s v="1"/>
    <x v="1"/>
  </r>
  <r>
    <n v="1709"/>
    <s v="2012"/>
    <s v="102"/>
    <s v="1"/>
    <s v="YILBER"/>
    <s v="ALEXIS"/>
    <s v="MUÑETON"/>
    <s v="BERMEO"/>
    <n v="3"/>
    <s v="Tarjeta de Identidad"/>
    <s v=""/>
    <s v="100462514"/>
    <d v="2002-06-11T00:00:00"/>
    <d v="2019-08-16T00:00:00"/>
    <n v="17"/>
    <x v="5"/>
    <n v="11"/>
    <x v="5"/>
    <x v="1"/>
    <s v="3"/>
    <x v="1"/>
    <s v="6"/>
    <x v="0"/>
    <s v=""/>
    <s v=""/>
    <s v="No"/>
    <s v="3"/>
    <x v="0"/>
    <x v="0"/>
    <x v="6"/>
    <s v="Estudiando"/>
    <s v="3"/>
    <x v="3"/>
  </r>
  <r>
    <n v="1710"/>
    <s v="2012"/>
    <s v="102"/>
    <s v="1"/>
    <s v="JORDAN"/>
    <s v="SMITH"/>
    <s v="MUÑETON"/>
    <s v="BERMEO"/>
    <n v="3"/>
    <s v="Tarjeta de Identidad"/>
    <s v=""/>
    <s v="1004062513"/>
    <d v="2002-06-11T00:00:00"/>
    <d v="2019-08-16T00:00:00"/>
    <n v="17"/>
    <x v="5"/>
    <n v="11"/>
    <x v="5"/>
    <x v="1"/>
    <s v="3"/>
    <x v="1"/>
    <s v="6"/>
    <x v="0"/>
    <s v=""/>
    <s v=""/>
    <s v="No"/>
    <s v="3"/>
    <x v="0"/>
    <x v="0"/>
    <x v="6"/>
    <s v="Estudiando"/>
    <s v="3"/>
    <x v="3"/>
  </r>
  <r>
    <n v="1711"/>
    <s v="2012"/>
    <s v="102"/>
    <s v="1"/>
    <s v="KARLA"/>
    <s v="CAMILA"/>
    <s v="MUÑETON"/>
    <s v="BERMEO"/>
    <n v="4"/>
    <s v="Registro civil/NUIP"/>
    <s v=""/>
    <s v="1004064232"/>
    <d v="2000-11-21T00:00:00"/>
    <d v="2019-08-16T00:00:00"/>
    <n v="18"/>
    <x v="5"/>
    <n v="13"/>
    <x v="4"/>
    <x v="0"/>
    <s v="3"/>
    <x v="1"/>
    <s v="6"/>
    <x v="0"/>
    <s v=""/>
    <s v=""/>
    <s v="No"/>
    <s v="5"/>
    <x v="3"/>
    <x v="0"/>
    <x v="6"/>
    <s v="Estudiando"/>
    <s v="3"/>
    <x v="3"/>
  </r>
  <r>
    <n v="1712"/>
    <s v="2012"/>
    <s v="102"/>
    <s v="1"/>
    <s v="MAIRA"/>
    <s v="ALEJANDRA"/>
    <s v="MUÑETON"/>
    <s v="BERMEO"/>
    <n v="3"/>
    <s v="Tarjeta de Identidad"/>
    <s v=""/>
    <s v="1072664193"/>
    <d v="1992-01-20T00:00:00"/>
    <d v="2019-08-16T00:00:00"/>
    <n v="27"/>
    <x v="10"/>
    <n v="22"/>
    <x v="3"/>
    <x v="0"/>
    <s v="3"/>
    <x v="1"/>
    <s v="6"/>
    <x v="0"/>
    <s v=""/>
    <s v=""/>
    <s v="No"/>
    <s v="4"/>
    <x v="4"/>
    <x v="0"/>
    <x v="6"/>
    <s v="Hogar"/>
    <s v="1"/>
    <x v="1"/>
  </r>
  <r>
    <n v="1713"/>
    <s v="2012"/>
    <s v="102"/>
    <s v="1"/>
    <s v="KAROL"/>
    <s v="ALEJANDRA"/>
    <s v="SANTOS"/>
    <s v="MUÑETON"/>
    <n v="1"/>
    <s v="Cédula de Ciudadanía"/>
    <s v=""/>
    <s v="1072700320"/>
    <d v="2011-08-23T00:00:00"/>
    <d v="2019-08-16T00:00:00"/>
    <n v="7"/>
    <x v="12"/>
    <n v="2"/>
    <x v="1"/>
    <x v="0"/>
    <s v="4"/>
    <x v="6"/>
    <s v="6"/>
    <x v="0"/>
    <s v=""/>
    <s v=""/>
    <s v="No"/>
    <s v="9"/>
    <x v="2"/>
    <x v="0"/>
    <x v="6"/>
    <s v="No sabe - No responde"/>
    <s v="9"/>
    <x v="2"/>
  </r>
  <r>
    <n v="1714"/>
    <s v="2012"/>
    <s v="105"/>
    <s v="1"/>
    <s v="VICTOR"/>
    <s v="ALFONSO"/>
    <s v="GIRALDO"/>
    <s v="TABARES"/>
    <n v="3"/>
    <s v="Tarjeta de Identidad"/>
    <s v=""/>
    <s v="95062729865"/>
    <d v="1995-06-27T00:00:00"/>
    <d v="2019-08-16T00:00:00"/>
    <n v="24"/>
    <x v="7"/>
    <n v="18"/>
    <x v="3"/>
    <x v="1"/>
    <s v="3"/>
    <x v="1"/>
    <s v="6"/>
    <x v="0"/>
    <s v=""/>
    <s v=""/>
    <s v="No"/>
    <s v="4"/>
    <x v="4"/>
    <x v="0"/>
    <x v="6"/>
    <s v="Empleado (a)"/>
    <s v="1"/>
    <x v="1"/>
  </r>
  <r>
    <n v="1715"/>
    <s v="2012"/>
    <s v="106"/>
    <s v="1"/>
    <s v="JESID"/>
    <s v="MANUEL"/>
    <s v="ORELLANO"/>
    <s v="HERNANDEZ"/>
    <n v="1"/>
    <s v="Cédula de Ciudadanía"/>
    <s v=""/>
    <s v="1072656306"/>
    <d v="1990-04-18T00:00:00"/>
    <d v="2019-08-16T00:00:00"/>
    <n v="29"/>
    <x v="10"/>
    <n v="22"/>
    <x v="3"/>
    <x v="1"/>
    <s v="1"/>
    <x v="0"/>
    <s v="6"/>
    <x v="0"/>
    <s v=""/>
    <s v=""/>
    <s v="No"/>
    <s v="3"/>
    <x v="0"/>
    <x v="0"/>
    <x v="6"/>
    <s v="Trabajando"/>
    <s v="1"/>
    <x v="1"/>
  </r>
  <r>
    <n v="1716"/>
    <s v="2012"/>
    <s v="106"/>
    <s v="1"/>
    <s v="JHON"/>
    <s v="JOSE"/>
    <s v="ORELLANO"/>
    <s v="HERNANDEZ"/>
    <n v="1"/>
    <s v="Cédula de Ciudadanía"/>
    <s v=""/>
    <s v="1143329922"/>
    <d v="1989-04-19T00:00:00"/>
    <d v="2019-08-16T00:00:00"/>
    <n v="30"/>
    <x v="10"/>
    <n v="23"/>
    <x v="3"/>
    <x v="1"/>
    <s v="6"/>
    <x v="4"/>
    <s v="6"/>
    <x v="0"/>
    <s v=""/>
    <s v=""/>
    <s v="No"/>
    <s v="4"/>
    <x v="4"/>
    <x v="0"/>
    <x v="6"/>
    <s v="Trabajando"/>
    <s v="1"/>
    <x v="1"/>
  </r>
  <r>
    <n v="1717"/>
    <s v="2012"/>
    <s v="108"/>
    <s v="1"/>
    <s v="ELIXANDER"/>
    <s v=""/>
    <s v="ESCARRAGA"/>
    <s v="BERNAL"/>
    <n v="3"/>
    <s v="Tarjeta de Identidad"/>
    <s v=""/>
    <s v="9498677"/>
    <d v="1980-05-26T00:00:00"/>
    <d v="2019-08-16T00:00:00"/>
    <n v="39"/>
    <x v="8"/>
    <n v="31"/>
    <x v="0"/>
    <x v="1"/>
    <s v="2"/>
    <x v="3"/>
    <s v="6"/>
    <x v="0"/>
    <s v=""/>
    <s v=""/>
    <s v="No"/>
    <s v="1"/>
    <x v="1"/>
    <x v="0"/>
    <x v="6"/>
    <s v="Trabajando"/>
    <s v="1"/>
    <x v="1"/>
  </r>
  <r>
    <n v="1718"/>
    <s v="2012"/>
    <s v="108"/>
    <s v="1"/>
    <s v="VIRGELINA"/>
    <s v=""/>
    <s v="MENDIETA"/>
    <s v=""/>
    <n v="1"/>
    <s v="Cédula de Ciudadanía"/>
    <s v=""/>
    <s v="23890337"/>
    <d v="1969-04-01T00:00:00"/>
    <d v="2019-08-16T00:00:00"/>
    <n v="50"/>
    <x v="13"/>
    <n v="40"/>
    <x v="0"/>
    <x v="0"/>
    <s v="1"/>
    <x v="0"/>
    <s v="6"/>
    <x v="0"/>
    <s v=""/>
    <s v=""/>
    <s v="No"/>
    <s v="3"/>
    <x v="0"/>
    <x v="0"/>
    <x v="6"/>
    <s v="No sabe - No responde"/>
    <s v="9"/>
    <x v="2"/>
  </r>
  <r>
    <n v="1719"/>
    <s v="2012"/>
    <s v="108"/>
    <s v="1"/>
    <s v="MIGUEL"/>
    <s v="ANGEL"/>
    <s v="CIFUENTES"/>
    <s v=""/>
    <n v="1"/>
    <s v="Cédula de Ciudadanía"/>
    <s v=""/>
    <s v="1072666742"/>
    <d v="2010-10-22T00:00:00"/>
    <d v="2019-08-16T00:00:00"/>
    <n v="8"/>
    <x v="12"/>
    <n v="1"/>
    <x v="1"/>
    <x v="1"/>
    <s v="4"/>
    <x v="6"/>
    <s v="6"/>
    <x v="0"/>
    <s v=""/>
    <s v=""/>
    <s v="No"/>
    <s v="9"/>
    <x v="2"/>
    <x v="0"/>
    <x v="6"/>
    <s v="No sabe - No responde"/>
    <s v="9"/>
    <x v="2"/>
  </r>
  <r>
    <n v="1720"/>
    <s v="2012"/>
    <s v="108"/>
    <s v="1"/>
    <s v="MONICA"/>
    <s v="MILENA"/>
    <s v="LOZADA"/>
    <s v="MENDIETA"/>
    <n v="4"/>
    <s v="Registro civil/NUIP"/>
    <s v=""/>
    <s v="96032108595"/>
    <d v="1996-03-21T00:00:00"/>
    <d v="2019-08-16T00:00:00"/>
    <n v="23"/>
    <x v="7"/>
    <n v="16"/>
    <x v="4"/>
    <x v="1"/>
    <s v="3"/>
    <x v="1"/>
    <s v="6"/>
    <x v="0"/>
    <s v=""/>
    <s v=""/>
    <s v="No"/>
    <s v="3"/>
    <x v="0"/>
    <x v="0"/>
    <x v="6"/>
    <s v="Desempleado (a)"/>
    <s v="2"/>
    <x v="4"/>
  </r>
  <r>
    <n v="1721"/>
    <s v="2012"/>
    <s v="109"/>
    <s v="1"/>
    <s v="FRANCY"/>
    <s v="YANINA"/>
    <s v="RODRIGUEZ"/>
    <s v="DIAZ"/>
    <n v="3"/>
    <s v="Tarjeta de Identidad"/>
    <s v=""/>
    <s v="33875041"/>
    <d v="1977-03-02T00:00:00"/>
    <d v="2019-08-16T00:00:00"/>
    <n v="42"/>
    <x v="1"/>
    <n v="35"/>
    <x v="0"/>
    <x v="0"/>
    <s v="1"/>
    <x v="0"/>
    <s v="6"/>
    <x v="0"/>
    <s v=""/>
    <s v=""/>
    <s v="No"/>
    <s v="6"/>
    <x v="6"/>
    <x v="0"/>
    <x v="6"/>
    <s v="Trabajando"/>
    <s v="1"/>
    <x v="1"/>
  </r>
  <r>
    <n v="1722"/>
    <s v="2012"/>
    <s v="109"/>
    <s v="1"/>
    <s v="HILLARY"/>
    <s v="JANIN"/>
    <s v="SALAZR"/>
    <s v="RODRIGUEZ"/>
    <n v="1"/>
    <s v="Cédula de Ciudadanía"/>
    <s v=""/>
    <s v="1072662758"/>
    <d v="2009-11-10T00:00:00"/>
    <d v="2019-08-16T00:00:00"/>
    <n v="9"/>
    <x v="12"/>
    <n v="2"/>
    <x v="1"/>
    <x v="0"/>
    <s v="3"/>
    <x v="1"/>
    <s v="6"/>
    <x v="0"/>
    <s v=""/>
    <s v=""/>
    <s v="No"/>
    <s v="9"/>
    <x v="2"/>
    <x v="0"/>
    <x v="6"/>
    <s v="No sabe - No responde"/>
    <s v="9"/>
    <x v="2"/>
  </r>
  <r>
    <n v="1723"/>
    <s v="2012"/>
    <s v="109"/>
    <s v="1"/>
    <s v="JEFERSON"/>
    <s v="ALEXIS"/>
    <s v="HERNANDEZ"/>
    <s v="RODRIGUEZ"/>
    <n v="4"/>
    <s v="Registro civil/NUIP"/>
    <s v=""/>
    <s v="96111802928"/>
    <d v="1996-11-18T00:00:00"/>
    <d v="2019-08-16T00:00:00"/>
    <n v="22"/>
    <x v="7"/>
    <n v="15"/>
    <x v="4"/>
    <x v="1"/>
    <s v="3"/>
    <x v="1"/>
    <s v="6"/>
    <x v="0"/>
    <s v=""/>
    <s v=""/>
    <s v="No"/>
    <s v="4"/>
    <x v="4"/>
    <x v="0"/>
    <x v="6"/>
    <s v="Estudiando"/>
    <s v="3"/>
    <x v="3"/>
  </r>
  <r>
    <n v="1724"/>
    <s v="2012"/>
    <s v="111"/>
    <s v="1"/>
    <s v="DIANA"/>
    <s v=""/>
    <s v="VARGAS"/>
    <s v="CELI"/>
    <n v="3"/>
    <s v="Tarjeta de Identidad"/>
    <s v=""/>
    <s v="52736338"/>
    <d v="1981-05-13T00:00:00"/>
    <d v="2019-08-16T00:00:00"/>
    <n v="38"/>
    <x v="8"/>
    <n v="30"/>
    <x v="0"/>
    <x v="0"/>
    <s v="2"/>
    <x v="3"/>
    <s v="6"/>
    <x v="0"/>
    <s v=""/>
    <s v=""/>
    <s v="No"/>
    <s v="3"/>
    <x v="0"/>
    <x v="0"/>
    <x v="6"/>
    <s v="Trabajando"/>
    <s v="1"/>
    <x v="1"/>
  </r>
  <r>
    <n v="1725"/>
    <s v="2012"/>
    <s v="111"/>
    <s v="1"/>
    <s v="RICHARD"/>
    <s v=""/>
    <s v="REYES"/>
    <s v="VILLAMIZAR"/>
    <n v="1"/>
    <s v="Cédula de Ciudadanía"/>
    <s v=""/>
    <s v="96123598"/>
    <d v="1985-07-29T00:00:00"/>
    <d v="2019-08-16T00:00:00"/>
    <n v="34"/>
    <x v="3"/>
    <n v="32"/>
    <x v="0"/>
    <x v="1"/>
    <s v="1"/>
    <x v="0"/>
    <s v="6"/>
    <x v="0"/>
    <s v=""/>
    <s v=""/>
    <s v="No"/>
    <s v="4"/>
    <x v="4"/>
    <x v="0"/>
    <x v="6"/>
    <s v="Trabajando"/>
    <s v="1"/>
    <x v="1"/>
  </r>
  <r>
    <n v="1726"/>
    <s v="2012"/>
    <s v="111"/>
    <s v="1"/>
    <s v="ADRIAN"/>
    <s v="MATEO"/>
    <s v="REYES"/>
    <s v="VARGAS"/>
    <n v="3"/>
    <s v="Tarjeta de Identidad"/>
    <s v=""/>
    <s v="1002300397"/>
    <d v="2002-08-17T00:00:00"/>
    <d v="2019-08-16T00:00:00"/>
    <n v="16"/>
    <x v="5"/>
    <n v="9"/>
    <x v="5"/>
    <x v="1"/>
    <s v="3"/>
    <x v="1"/>
    <s v="6"/>
    <x v="0"/>
    <s v=""/>
    <s v=""/>
    <s v="No"/>
    <s v="3"/>
    <x v="0"/>
    <x v="0"/>
    <x v="6"/>
    <s v="Estudiando"/>
    <s v="3"/>
    <x v="3"/>
  </r>
  <r>
    <n v="1727"/>
    <s v="2012"/>
    <s v="111"/>
    <s v="1"/>
    <s v="ANGELO"/>
    <s v="SANTIAGO"/>
    <s v="REYES"/>
    <s v="VARGAS"/>
    <n v="4"/>
    <s v="Registro civil/NUIP"/>
    <s v=""/>
    <s v="1024477177"/>
    <d v="2005-07-26T00:00:00"/>
    <d v="2019-08-16T00:00:00"/>
    <n v="14"/>
    <x v="6"/>
    <n v="6"/>
    <x v="5"/>
    <x v="1"/>
    <s v="3"/>
    <x v="1"/>
    <s v="6"/>
    <x v="0"/>
    <s v=""/>
    <s v=""/>
    <s v="No"/>
    <s v="3"/>
    <x v="0"/>
    <x v="0"/>
    <x v="6"/>
    <s v="Estudiando"/>
    <s v="3"/>
    <x v="3"/>
  </r>
  <r>
    <n v="1728"/>
    <s v="2012"/>
    <s v="111"/>
    <s v="1"/>
    <s v="ANGEL"/>
    <s v="DAVID"/>
    <s v="REYES"/>
    <s v="VARGAS"/>
    <n v="4"/>
    <s v="Registro civil/NUIP"/>
    <s v=""/>
    <s v="1024478058"/>
    <d v="2004-01-02T00:00:00"/>
    <d v="2019-08-16T00:00:00"/>
    <n v="15"/>
    <x v="6"/>
    <n v="8"/>
    <x v="5"/>
    <x v="1"/>
    <s v="3"/>
    <x v="1"/>
    <s v="6"/>
    <x v="0"/>
    <s v=""/>
    <s v=""/>
    <s v="No"/>
    <s v="3"/>
    <x v="0"/>
    <x v="0"/>
    <x v="6"/>
    <s v="Estudiando"/>
    <s v="3"/>
    <x v="3"/>
  </r>
  <r>
    <n v="1729"/>
    <s v="2012"/>
    <s v="111"/>
    <s v="1"/>
    <s v="SILVANA"/>
    <s v=""/>
    <s v="REYES"/>
    <s v="VARGAS"/>
    <n v="1"/>
    <s v="Cédula de Ciudadanía"/>
    <s v=""/>
    <s v="1072661069"/>
    <d v="2009-06-12T00:00:00"/>
    <d v="2019-08-16T00:00:00"/>
    <n v="10"/>
    <x v="12"/>
    <n v="2"/>
    <x v="1"/>
    <x v="0"/>
    <s v="3"/>
    <x v="1"/>
    <s v="6"/>
    <x v="0"/>
    <s v=""/>
    <s v=""/>
    <s v="No"/>
    <s v="9"/>
    <x v="2"/>
    <x v="0"/>
    <x v="6"/>
    <s v="No sabe - No responde"/>
    <s v="9"/>
    <x v="2"/>
  </r>
  <r>
    <n v="1730"/>
    <s v="2012"/>
    <s v="112"/>
    <s v="1"/>
    <s v="FRANCINURY"/>
    <s v=""/>
    <s v="HOYOS"/>
    <s v="CADAVID"/>
    <n v="3"/>
    <s v="Tarjeta de Identidad"/>
    <s v=""/>
    <s v="33875024"/>
    <d v="1974-12-08T00:00:00"/>
    <d v="2019-08-16T00:00:00"/>
    <n v="44"/>
    <x v="1"/>
    <n v="38"/>
    <x v="0"/>
    <x v="0"/>
    <s v="1"/>
    <x v="0"/>
    <s v="6"/>
    <x v="0"/>
    <s v=""/>
    <s v=""/>
    <s v="No"/>
    <s v="5"/>
    <x v="3"/>
    <x v="0"/>
    <x v="6"/>
    <s v="Trabajando"/>
    <s v="1"/>
    <x v="1"/>
  </r>
  <r>
    <n v="1731"/>
    <s v="2012"/>
    <s v="112"/>
    <s v="1"/>
    <s v="EDWAR"/>
    <s v="ANDRES"/>
    <s v="HOYOS"/>
    <s v="CADAVID"/>
    <n v="1"/>
    <s v="Cédula de Ciudadanía"/>
    <s v=""/>
    <s v="99030815943"/>
    <d v="1999-03-08T00:00:00"/>
    <d v="2019-08-16T00:00:00"/>
    <n v="20"/>
    <x v="5"/>
    <n v="14"/>
    <x v="4"/>
    <x v="1"/>
    <s v="3"/>
    <x v="1"/>
    <s v="6"/>
    <x v="0"/>
    <s v=""/>
    <s v=""/>
    <s v="No"/>
    <s v="4"/>
    <x v="4"/>
    <x v="0"/>
    <x v="6"/>
    <s v="Estudiando"/>
    <s v="3"/>
    <x v="3"/>
  </r>
  <r>
    <n v="1732"/>
    <s v="2012"/>
    <s v="113"/>
    <s v="1"/>
    <s v="HUEMBERTO"/>
    <s v=""/>
    <s v="VEGA"/>
    <s v="GARZON"/>
    <n v="3"/>
    <s v="Tarjeta de Identidad"/>
    <s v=""/>
    <s v="3077890"/>
    <d v="1959-07-27T00:00:00"/>
    <d v="2019-08-16T00:00:00"/>
    <n v="60"/>
    <x v="14"/>
    <n v="52"/>
    <x v="0"/>
    <x v="1"/>
    <s v="2"/>
    <x v="3"/>
    <s v="6"/>
    <x v="0"/>
    <s v=""/>
    <s v=""/>
    <s v="No"/>
    <s v="4"/>
    <x v="4"/>
    <x v="0"/>
    <x v="6"/>
    <s v="Trabajando"/>
    <s v="1"/>
    <x v="1"/>
  </r>
  <r>
    <n v="1733"/>
    <s v="2012"/>
    <s v="113"/>
    <s v="1"/>
    <s v="CONSUELO"/>
    <s v=""/>
    <s v="CACERES"/>
    <s v="USECHE"/>
    <n v="1"/>
    <s v="Cédula de Ciudadanía"/>
    <s v=""/>
    <s v="20701218"/>
    <d v="1978-11-24T00:00:00"/>
    <d v="2019-08-16T00:00:00"/>
    <n v="40"/>
    <x v="8"/>
    <n v="33"/>
    <x v="0"/>
    <x v="0"/>
    <s v="1"/>
    <x v="0"/>
    <s v="6"/>
    <x v="0"/>
    <s v=""/>
    <s v=""/>
    <s v="No"/>
    <s v="4"/>
    <x v="4"/>
    <x v="0"/>
    <x v="6"/>
    <s v="Trabajando"/>
    <s v="1"/>
    <x v="1"/>
  </r>
  <r>
    <n v="1734"/>
    <s v="2012"/>
    <s v="113"/>
    <s v="1"/>
    <s v="JUAN"/>
    <s v="PABLO"/>
    <s v="VEGA"/>
    <s v="CACERES"/>
    <n v="1"/>
    <s v="Cédula de Ciudadanía"/>
    <s v=""/>
    <s v="1192749558"/>
    <d v="2003-08-24T00:00:00"/>
    <d v="2019-08-16T00:00:00"/>
    <n v="15"/>
    <x v="6"/>
    <n v="8"/>
    <x v="5"/>
    <x v="1"/>
    <s v="3"/>
    <x v="1"/>
    <s v="6"/>
    <x v="0"/>
    <s v=""/>
    <s v=""/>
    <s v="No"/>
    <s v="4"/>
    <x v="4"/>
    <x v="0"/>
    <x v="6"/>
    <s v="Estudiando"/>
    <s v="3"/>
    <x v="3"/>
  </r>
  <r>
    <n v="1735"/>
    <s v="2012"/>
    <s v="113"/>
    <s v="1"/>
    <s v="LUZ"/>
    <s v="DAMARIS"/>
    <s v="CACERES"/>
    <s v="USECHE"/>
    <n v="3"/>
    <s v="Tarjeta de Identidad"/>
    <s v=""/>
    <s v="96123011292"/>
    <d v="1996-12-30T00:00:00"/>
    <d v="2019-08-16T00:00:00"/>
    <n v="22"/>
    <x v="7"/>
    <n v="15"/>
    <x v="4"/>
    <x v="0"/>
    <s v="3"/>
    <x v="1"/>
    <s v="6"/>
    <x v="0"/>
    <s v=""/>
    <s v=""/>
    <s v="No"/>
    <s v="4"/>
    <x v="4"/>
    <x v="0"/>
    <x v="6"/>
    <s v="Estudiando"/>
    <s v="3"/>
    <x v="3"/>
  </r>
  <r>
    <n v="1736"/>
    <s v="2012"/>
    <s v="129"/>
    <s v="1"/>
    <s v="JHON"/>
    <s v="FREDY"/>
    <s v="FLORES"/>
    <s v="BERNAL"/>
    <n v="3"/>
    <s v="Tarjeta de Identidad"/>
    <s v=""/>
    <s v="1072704905"/>
    <d v="1995-01-07T00:00:00"/>
    <d v="2019-08-16T00:00:00"/>
    <n v="24"/>
    <x v="7"/>
    <n v="18"/>
    <x v="3"/>
    <x v="1"/>
    <s v="3"/>
    <x v="1"/>
    <s v="6"/>
    <x v="0"/>
    <s v=""/>
    <s v=""/>
    <s v="No"/>
    <s v="5"/>
    <x v="3"/>
    <x v="0"/>
    <x v="6"/>
    <s v="Estudiando"/>
    <s v="3"/>
    <x v="3"/>
  </r>
  <r>
    <n v="1737"/>
    <s v="2012"/>
    <s v="129"/>
    <s v="1"/>
    <s v="ANGELIK"/>
    <s v="ALEJANDRA"/>
    <s v="FLOREZ"/>
    <s v="GARZON"/>
    <n v="1"/>
    <s v="Cédula de Ciudadanía"/>
    <s v=""/>
    <s v="1073484572"/>
    <d v="2013-07-29T00:00:00"/>
    <d v="2019-08-16T00:00:00"/>
    <n v="6"/>
    <x v="12"/>
    <n v="0"/>
    <x v="1"/>
    <x v="0"/>
    <s v="4"/>
    <x v="6"/>
    <s v="6"/>
    <x v="0"/>
    <s v=""/>
    <s v=""/>
    <s v="No"/>
    <s v="9"/>
    <x v="2"/>
    <x v="0"/>
    <x v="6"/>
    <s v="No sabe - No responde"/>
    <s v="9"/>
    <x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7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8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3" cacheId="0" applyNumberFormats="0" applyBorderFormats="0" applyFontFormats="0" applyPatternFormats="0" applyAlignmentFormats="0" applyWidthHeightFormats="1" dataCaption="Values" grandTotalCaption="Total" updatedVersion="6" minRefreshableVersion="3" itemPrintTitles="1" createdVersion="6" indent="0" showHeaders="0" outline="1" outlineData="1" multipleFieldFilters="0">
  <location ref="B37:E43" firstHeaderRow="1" firstDataRow="2" firstDataCol="1"/>
  <pivotFields count="33"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numFmtId="14" showAll="0"/>
    <pivotField showAll="0"/>
    <pivotField showAll="0"/>
    <pivotField showAll="0"/>
    <pivotField showAll="0"/>
    <pivotField axis="axisCol" showAll="0">
      <items count="3">
        <item x="1"/>
        <item x="0"/>
        <item t="default"/>
      </items>
    </pivotField>
    <pivotField showAll="0"/>
    <pivotField showAll="0"/>
    <pivotField showAll="0"/>
    <pivotField axis="axisRow" dataField="1" showAll="0">
      <items count="5">
        <item x="2"/>
        <item x="1"/>
        <item x="0"/>
        <item x="3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22"/>
  </rowFields>
  <rowItems count="5">
    <i>
      <x/>
    </i>
    <i>
      <x v="1"/>
    </i>
    <i>
      <x v="2"/>
    </i>
    <i>
      <x v="3"/>
    </i>
    <i t="grand">
      <x/>
    </i>
  </rowItems>
  <colFields count="1">
    <field x="18"/>
  </colFields>
  <colItems count="3">
    <i>
      <x/>
    </i>
    <i>
      <x v="1"/>
    </i>
    <i t="grand">
      <x/>
    </i>
  </colItems>
  <dataFields count="1">
    <dataField name="PIVOT Z4_ETNIA" fld="22" subtotal="count" baseField="0" baseItem="0"/>
  </dataFields>
  <formats count="42">
    <format dxfId="0">
      <pivotArea dataOnly="0" labelOnly="1" fieldPosition="0">
        <references count="1">
          <reference field="18" count="0"/>
        </references>
      </pivotArea>
    </format>
    <format dxfId="1">
      <pivotArea dataOnly="0" labelOnly="1" grandCol="1" outline="0" fieldPosition="0"/>
    </format>
    <format dxfId="2">
      <pivotArea outline="0" collapsedLevelsAreSubtotals="1" fieldPosition="0"/>
    </format>
    <format dxfId="3">
      <pivotArea dataOnly="0" labelOnly="1" fieldPosition="0">
        <references count="1">
          <reference field="18" count="0"/>
        </references>
      </pivotArea>
    </format>
    <format dxfId="4">
      <pivotArea dataOnly="0" labelOnly="1" grandCol="1" outline="0" fieldPosition="0"/>
    </format>
    <format dxfId="5">
      <pivotArea outline="0" collapsedLevelsAreSubtotals="1" fieldPosition="0"/>
    </format>
    <format dxfId="6">
      <pivotArea dataOnly="0" labelOnly="1" fieldPosition="0">
        <references count="1">
          <reference field="22" count="0"/>
        </references>
      </pivotArea>
    </format>
    <format dxfId="7">
      <pivotArea dataOnly="0" labelOnly="1" grandRow="1" outline="0" fieldPosition="0"/>
    </format>
    <format dxfId="8">
      <pivotArea type="all" dataOnly="0" outline="0" fieldPosition="0"/>
    </format>
    <format dxfId="9">
      <pivotArea outline="0" collapsedLevelsAreSubtotals="1" fieldPosition="0"/>
    </format>
    <format dxfId="10">
      <pivotArea type="origin" dataOnly="0" labelOnly="1" outline="0" fieldPosition="0"/>
    </format>
    <format dxfId="11">
      <pivotArea type="topRight" dataOnly="0" labelOnly="1" outline="0" fieldPosition="0"/>
    </format>
    <format dxfId="12">
      <pivotArea dataOnly="0" labelOnly="1" fieldPosition="0">
        <references count="1">
          <reference field="22" count="0"/>
        </references>
      </pivotArea>
    </format>
    <format dxfId="13">
      <pivotArea dataOnly="0" labelOnly="1" grandRow="1" outline="0" fieldPosition="0"/>
    </format>
    <format dxfId="14">
      <pivotArea dataOnly="0" labelOnly="1" fieldPosition="0">
        <references count="1">
          <reference field="18" count="0"/>
        </references>
      </pivotArea>
    </format>
    <format dxfId="15">
      <pivotArea dataOnly="0" labelOnly="1" grandCol="1" outline="0" fieldPosition="0"/>
    </format>
    <format dxfId="16">
      <pivotArea field="22" grandCol="1" collapsedLevelsAreSubtotals="1" axis="axisRow" fieldPosition="0">
        <references count="1">
          <reference field="22" count="0"/>
        </references>
      </pivotArea>
    </format>
    <format dxfId="17">
      <pivotArea grandCol="1" outline="0" collapsedLevelsAreSubtotals="1" fieldPosition="0"/>
    </format>
    <format dxfId="18">
      <pivotArea dataOnly="0" labelOnly="1" grandCol="1" outline="0" fieldPosition="0"/>
    </format>
    <format dxfId="19">
      <pivotArea grandRow="1" outline="0" collapsedLevelsAreSubtotals="1" fieldPosition="0"/>
    </format>
    <format dxfId="20">
      <pivotArea dataOnly="0" labelOnly="1" grandRow="1" outline="0" fieldPosition="0"/>
    </format>
    <format dxfId="21">
      <pivotArea collapsedLevelsAreSubtotals="1" fieldPosition="0">
        <references count="1">
          <reference field="22" count="0"/>
        </references>
      </pivotArea>
    </format>
    <format dxfId="22">
      <pivotArea type="origin" dataOnly="0" labelOnly="1" outline="0" fieldPosition="0"/>
    </format>
    <format dxfId="23">
      <pivotArea type="topRight" dataOnly="0" labelOnly="1" outline="0" fieldPosition="0"/>
    </format>
    <format dxfId="24">
      <pivotArea dataOnly="0" labelOnly="1" fieldPosition="0">
        <references count="1">
          <reference field="22" count="0"/>
        </references>
      </pivotArea>
    </format>
    <format dxfId="25">
      <pivotArea dataOnly="0" labelOnly="1" fieldPosition="0">
        <references count="1">
          <reference field="18" count="0"/>
        </references>
      </pivotArea>
    </format>
    <format dxfId="26">
      <pivotArea dataOnly="0" labelOnly="1" grandCol="1" outline="0" fieldPosition="0"/>
    </format>
    <format dxfId="27">
      <pivotArea type="origin" dataOnly="0" labelOnly="1" outline="0" fieldPosition="0"/>
    </format>
    <format dxfId="28">
      <pivotArea type="topRight" dataOnly="0" labelOnly="1" outline="0" fieldPosition="0"/>
    </format>
    <format dxfId="29">
      <pivotArea dataOnly="0" labelOnly="1" fieldPosition="0">
        <references count="1">
          <reference field="18" count="0"/>
        </references>
      </pivotArea>
    </format>
    <format dxfId="30">
      <pivotArea dataOnly="0" labelOnly="1" grandCol="1" outline="0" fieldPosition="0"/>
    </format>
    <format dxfId="31">
      <pivotArea outline="0" collapsedLevelsAreSubtotals="1" fieldPosition="0"/>
    </format>
    <format dxfId="32">
      <pivotArea dataOnly="0" labelOnly="1" fieldPosition="0">
        <references count="1">
          <reference field="18" count="0"/>
        </references>
      </pivotArea>
    </format>
    <format dxfId="33">
      <pivotArea dataOnly="0" labelOnly="1" grandCol="1" outline="0" fieldPosition="0"/>
    </format>
    <format dxfId="34">
      <pivotArea dataOnly="0" labelOnly="1" fieldPosition="0">
        <references count="1">
          <reference field="22" count="0"/>
        </references>
      </pivotArea>
    </format>
    <format dxfId="35">
      <pivotArea dataOnly="0" labelOnly="1" grandRow="1" outline="0" fieldPosition="0"/>
    </format>
    <format dxfId="36">
      <pivotArea type="all" dataOnly="0" outline="0" fieldPosition="0"/>
    </format>
    <format dxfId="37">
      <pivotArea grandCol="1" outline="0" collapsedLevelsAreSubtotals="1" fieldPosition="0"/>
    </format>
    <format dxfId="38">
      <pivotArea dataOnly="0" labelOnly="1" grandCol="1" outline="0" fieldPosition="0"/>
    </format>
    <format dxfId="39">
      <pivotArea grandRow="1" outline="0" collapsedLevelsAreSubtotals="1" fieldPosition="0"/>
    </format>
    <format dxfId="40">
      <pivotArea dataOnly="0" labelOnly="1" grandRow="1" outline="0" fieldPosition="0"/>
    </format>
    <format dxfId="41">
      <pivotArea dataOnly="0" labelOnly="1" grandCol="1" outline="0" fieldPosition="0"/>
    </format>
  </formats>
  <pivotTableStyleInfo name="PivotStyleLight15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PivotTable4" cacheId="0" applyNumberFormats="0" applyBorderFormats="0" applyFontFormats="0" applyPatternFormats="0" applyAlignmentFormats="0" applyWidthHeightFormats="1" dataCaption="Values" grandTotalCaption="Total" updatedVersion="6" minRefreshableVersion="3" itemPrintTitles="1" createdVersion="6" indent="0" showHeaders="0" outline="1" outlineData="1" multipleFieldFilters="0" chartFormat="2">
  <location ref="B70:E79" firstHeaderRow="1" firstDataRow="2" firstDataCol="1"/>
  <pivotFields count="33"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numFmtId="14" showAll="0"/>
    <pivotField showAll="0"/>
    <pivotField showAll="0"/>
    <pivotField showAll="0"/>
    <pivotField showAll="0"/>
    <pivotField axis="axisCol" showAll="0">
      <items count="3">
        <item x="1"/>
        <item x="0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axis="axisRow" dataField="1" showAll="0">
      <items count="8">
        <item x="1"/>
        <item x="5"/>
        <item x="0"/>
        <item x="4"/>
        <item x="3"/>
        <item x="6"/>
        <item x="2"/>
        <item t="default"/>
      </items>
    </pivotField>
    <pivotField showAll="0"/>
    <pivotField showAll="0"/>
    <pivotField showAll="0"/>
    <pivotField showAll="0"/>
    <pivotField showAll="0"/>
  </pivotFields>
  <rowFields count="1">
    <field x="27"/>
  </rowFields>
  <row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rowItems>
  <colFields count="1">
    <field x="18"/>
  </colFields>
  <colItems count="3">
    <i>
      <x/>
    </i>
    <i>
      <x v="1"/>
    </i>
    <i t="grand">
      <x/>
    </i>
  </colItems>
  <dataFields count="1">
    <dataField name="PIVOT G7A_NIVEL_EDUCATIVO" fld="27" subtotal="count" baseField="0" baseItem="0"/>
  </dataFields>
  <formats count="32">
    <format dxfId="42">
      <pivotArea dataOnly="0" labelOnly="1" fieldPosition="0">
        <references count="1">
          <reference field="18" count="0"/>
        </references>
      </pivotArea>
    </format>
    <format dxfId="43">
      <pivotArea dataOnly="0" labelOnly="1" grandCol="1" outline="0" fieldPosition="0"/>
    </format>
    <format dxfId="44">
      <pivotArea outline="0" collapsedLevelsAreSubtotals="1" fieldPosition="0"/>
    </format>
    <format dxfId="45">
      <pivotArea dataOnly="0" labelOnly="1" fieldPosition="0">
        <references count="1">
          <reference field="18" count="0"/>
        </references>
      </pivotArea>
    </format>
    <format dxfId="46">
      <pivotArea dataOnly="0" labelOnly="1" grandCol="1" outline="0" fieldPosition="0"/>
    </format>
    <format dxfId="47">
      <pivotArea outline="0" collapsedLevelsAreSubtotals="1" fieldPosition="0"/>
    </format>
    <format dxfId="48">
      <pivotArea dataOnly="0" labelOnly="1" fieldPosition="0">
        <references count="1">
          <reference field="27" count="0"/>
        </references>
      </pivotArea>
    </format>
    <format dxfId="49">
      <pivotArea dataOnly="0" labelOnly="1" grandRow="1" outline="0" fieldPosition="0"/>
    </format>
    <format dxfId="50">
      <pivotArea type="all" dataOnly="0" outline="0" fieldPosition="0"/>
    </format>
    <format dxfId="51">
      <pivotArea outline="0" collapsedLevelsAreSubtotals="1" fieldPosition="0"/>
    </format>
    <format dxfId="52">
      <pivotArea type="origin" dataOnly="0" labelOnly="1" outline="0" fieldPosition="0"/>
    </format>
    <format dxfId="53">
      <pivotArea type="topRight" dataOnly="0" labelOnly="1" outline="0" fieldPosition="0"/>
    </format>
    <format dxfId="54">
      <pivotArea dataOnly="0" labelOnly="1" fieldPosition="0">
        <references count="1">
          <reference field="27" count="0"/>
        </references>
      </pivotArea>
    </format>
    <format dxfId="55">
      <pivotArea dataOnly="0" labelOnly="1" grandRow="1" outline="0" fieldPosition="0"/>
    </format>
    <format dxfId="56">
      <pivotArea dataOnly="0" labelOnly="1" fieldPosition="0">
        <references count="1">
          <reference field="18" count="0"/>
        </references>
      </pivotArea>
    </format>
    <format dxfId="57">
      <pivotArea dataOnly="0" labelOnly="1" grandCol="1" outline="0" fieldPosition="0"/>
    </format>
    <format dxfId="58">
      <pivotArea grandCol="1" outline="0" collapsedLevelsAreSubtotals="1" fieldPosition="0"/>
    </format>
    <format dxfId="59">
      <pivotArea dataOnly="0" labelOnly="1" grandCol="1" outline="0" fieldPosition="0"/>
    </format>
    <format dxfId="60">
      <pivotArea grandRow="1" outline="0" collapsedLevelsAreSubtotals="1" fieldPosition="0"/>
    </format>
    <format dxfId="61">
      <pivotArea dataOnly="0" labelOnly="1" grandRow="1" outline="0" fieldPosition="0"/>
    </format>
    <format dxfId="62">
      <pivotArea field="27" grandCol="1" collapsedLevelsAreSubtotals="1" axis="axisRow" fieldPosition="0">
        <references count="1">
          <reference field="27" count="0"/>
        </references>
      </pivotArea>
    </format>
    <format dxfId="63">
      <pivotArea type="all" dataOnly="0" outline="0" fieldPosition="0"/>
    </format>
    <format dxfId="64">
      <pivotArea outline="0" collapsedLevelsAreSubtotals="1" fieldPosition="0"/>
    </format>
    <format dxfId="65">
      <pivotArea dataOnly="0" labelOnly="1" fieldPosition="0">
        <references count="1">
          <reference field="18" count="0"/>
        </references>
      </pivotArea>
    </format>
    <format dxfId="66">
      <pivotArea dataOnly="0" labelOnly="1" grandCol="1" outline="0" fieldPosition="0"/>
    </format>
    <format dxfId="67">
      <pivotArea outline="0" collapsedLevelsAreSubtotals="1" fieldPosition="0"/>
    </format>
    <format dxfId="68">
      <pivotArea dataOnly="0" labelOnly="1" fieldPosition="0">
        <references count="1">
          <reference field="27" count="0"/>
        </references>
      </pivotArea>
    </format>
    <format dxfId="69">
      <pivotArea dataOnly="0" labelOnly="1" grandRow="1" outline="0" fieldPosition="0"/>
    </format>
    <format dxfId="70">
      <pivotArea type="all" dataOnly="0" outline="0" fieldPosition="0"/>
    </format>
    <format dxfId="71">
      <pivotArea dataOnly="0" labelOnly="1" grandCol="1" outline="0" fieldPosition="0"/>
    </format>
    <format dxfId="72">
      <pivotArea dataOnly="0" grandCol="1" outline="0" fieldPosition="0"/>
    </format>
    <format dxfId="73">
      <pivotArea dataOnly="0" grandRow="1" fieldPosition="0"/>
    </format>
  </formats>
  <chartFormats count="4">
    <chartFormat chart="0" format="4" series="1">
      <pivotArea type="data" outline="0" fieldPosition="0">
        <references count="2">
          <reference field="4294967294" count="1" selected="0">
            <x v="0"/>
          </reference>
          <reference field="18" count="1" selected="0">
            <x v="0"/>
          </reference>
        </references>
      </pivotArea>
    </chartFormat>
    <chartFormat chart="0" format="5" series="1">
      <pivotArea type="data" outline="0" fieldPosition="0">
        <references count="2">
          <reference field="4294967294" count="1" selected="0">
            <x v="0"/>
          </reference>
          <reference field="18" count="1" selected="0">
            <x v="1"/>
          </reference>
        </references>
      </pivotArea>
    </chartFormat>
    <chartFormat chart="1" format="6" series="1">
      <pivotArea type="data" outline="0" fieldPosition="0">
        <references count="2">
          <reference field="4294967294" count="1" selected="0">
            <x v="0"/>
          </reference>
          <reference field="18" count="1" selected="0">
            <x v="0"/>
          </reference>
        </references>
      </pivotArea>
    </chartFormat>
    <chartFormat chart="1" format="7" series="1">
      <pivotArea type="data" outline="0" fieldPosition="0">
        <references count="2">
          <reference field="4294967294" count="1" selected="0">
            <x v="0"/>
          </reference>
          <reference field="18" count="1" selected="0">
            <x v="1"/>
          </reference>
        </references>
      </pivotArea>
    </chartFormat>
  </chartFormats>
  <pivotTableStyleInfo name="PivotStyleLight15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3.xml><?xml version="1.0" encoding="utf-8"?>
<pivotTableDefinition xmlns="http://schemas.openxmlformats.org/spreadsheetml/2006/main" name="PivotTable8" cacheId="0" applyNumberFormats="0" applyBorderFormats="0" applyFontFormats="0" applyPatternFormats="0" applyAlignmentFormats="0" applyWidthHeightFormats="1" dataCaption="Values" grandTotalCaption="Total" updatedVersion="6" minRefreshableVersion="3" itemPrintTitles="1" createdVersion="6" indent="0" showHeaders="0" outline="1" outlineData="1" multipleFieldFilters="0">
  <location ref="B106:I128" firstHeaderRow="1" firstDataRow="3" firstDataCol="1"/>
  <pivotFields count="33"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numFmtId="14" showAll="0"/>
    <pivotField showAll="0"/>
    <pivotField axis="axisRow" showAll="0">
      <items count="20">
        <item x="2"/>
        <item x="12"/>
        <item x="6"/>
        <item x="5"/>
        <item x="7"/>
        <item x="10"/>
        <item x="3"/>
        <item x="8"/>
        <item x="1"/>
        <item x="13"/>
        <item x="11"/>
        <item x="14"/>
        <item x="0"/>
        <item x="16"/>
        <item x="9"/>
        <item x="17"/>
        <item x="4"/>
        <item x="18"/>
        <item x="15"/>
        <item t="default"/>
      </items>
    </pivotField>
    <pivotField showAll="0"/>
    <pivotField showAll="0"/>
    <pivotField axis="axisCol" showAll="0">
      <items count="3">
        <item x="1"/>
        <item x="0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Col" dataField="1" showAll="0">
      <items count="3">
        <item x="0"/>
        <item x="1"/>
        <item t="default"/>
      </items>
    </pivotField>
    <pivotField showAll="0"/>
    <pivotField showAll="0"/>
    <pivotField showAll="0"/>
    <pivotField showAll="0"/>
  </pivotFields>
  <rowFields count="1">
    <field x="15"/>
  </rowFields>
  <rowItems count="2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 t="grand">
      <x/>
    </i>
  </rowItems>
  <colFields count="2">
    <field x="18"/>
    <field x="28"/>
  </colFields>
  <colItems count="7">
    <i>
      <x/>
      <x/>
    </i>
    <i r="1">
      <x v="1"/>
    </i>
    <i t="default">
      <x/>
    </i>
    <i>
      <x v="1"/>
      <x/>
    </i>
    <i r="1">
      <x v="1"/>
    </i>
    <i t="default">
      <x v="1"/>
    </i>
    <i t="grand">
      <x/>
    </i>
  </colItems>
  <dataFields count="1">
    <dataField name="Count of I6_TIENE_DISCAPACIDAD" fld="28" subtotal="count" baseField="0" baseItem="0"/>
  </dataFields>
  <formats count="50">
    <format dxfId="74">
      <pivotArea dataOnly="0" labelOnly="1" fieldPosition="0">
        <references count="1">
          <reference field="18" count="0"/>
        </references>
      </pivotArea>
    </format>
    <format dxfId="75">
      <pivotArea dataOnly="0" labelOnly="1" fieldPosition="0">
        <references count="1">
          <reference field="18" count="0" defaultSubtotal="1"/>
        </references>
      </pivotArea>
    </format>
    <format dxfId="76">
      <pivotArea dataOnly="0" labelOnly="1" grandCol="1" outline="0" fieldPosition="0"/>
    </format>
    <format dxfId="77">
      <pivotArea dataOnly="0" labelOnly="1" fieldPosition="0">
        <references count="2">
          <reference field="18" count="1" selected="0">
            <x v="0"/>
          </reference>
          <reference field="28" count="0"/>
        </references>
      </pivotArea>
    </format>
    <format dxfId="78">
      <pivotArea dataOnly="0" labelOnly="1" fieldPosition="0">
        <references count="2">
          <reference field="18" count="1" selected="0">
            <x v="1"/>
          </reference>
          <reference field="28" count="0"/>
        </references>
      </pivotArea>
    </format>
    <format dxfId="79">
      <pivotArea field="15" grandCol="1" collapsedLevelsAreSubtotals="1" axis="axisRow" fieldPosition="0">
        <references count="1">
          <reference field="15" count="0"/>
        </references>
      </pivotArea>
    </format>
    <format dxfId="80">
      <pivotArea outline="0" collapsedLevelsAreSubtotals="1" fieldPosition="0"/>
    </format>
    <format dxfId="81">
      <pivotArea dataOnly="0" labelOnly="1" fieldPosition="0">
        <references count="1">
          <reference field="18" count="0"/>
        </references>
      </pivotArea>
    </format>
    <format dxfId="82">
      <pivotArea dataOnly="0" labelOnly="1" fieldPosition="0">
        <references count="1">
          <reference field="18" count="0" defaultSubtotal="1"/>
        </references>
      </pivotArea>
    </format>
    <format dxfId="83">
      <pivotArea dataOnly="0" labelOnly="1" grandCol="1" outline="0" fieldPosition="0"/>
    </format>
    <format dxfId="84">
      <pivotArea dataOnly="0" labelOnly="1" fieldPosition="0">
        <references count="2">
          <reference field="18" count="1" selected="0">
            <x v="0"/>
          </reference>
          <reference field="28" count="0"/>
        </references>
      </pivotArea>
    </format>
    <format dxfId="85">
      <pivotArea dataOnly="0" labelOnly="1" fieldPosition="0">
        <references count="2">
          <reference field="18" count="1" selected="0">
            <x v="1"/>
          </reference>
          <reference field="28" count="0"/>
        </references>
      </pivotArea>
    </format>
    <format dxfId="86">
      <pivotArea dataOnly="0" labelOnly="1" fieldPosition="0">
        <references count="1">
          <reference field="15" count="0"/>
        </references>
      </pivotArea>
    </format>
    <format dxfId="87">
      <pivotArea dataOnly="0" labelOnly="1" grandRow="1" outline="0" fieldPosition="0"/>
    </format>
    <format dxfId="88">
      <pivotArea type="all" dataOnly="0" outline="0" fieldPosition="0"/>
    </format>
    <format dxfId="89">
      <pivotArea outline="0" collapsedLevelsAreSubtotals="1" fieldPosition="0"/>
    </format>
    <format dxfId="90">
      <pivotArea type="origin" dataOnly="0" labelOnly="1" outline="0" fieldPosition="0"/>
    </format>
    <format dxfId="91">
      <pivotArea type="topRight" dataOnly="0" labelOnly="1" outline="0" fieldPosition="0"/>
    </format>
    <format dxfId="92">
      <pivotArea dataOnly="0" labelOnly="1" fieldPosition="0">
        <references count="1">
          <reference field="15" count="0"/>
        </references>
      </pivotArea>
    </format>
    <format dxfId="93">
      <pivotArea dataOnly="0" labelOnly="1" grandRow="1" outline="0" fieldPosition="0"/>
    </format>
    <format dxfId="94">
      <pivotArea dataOnly="0" labelOnly="1" fieldPosition="0">
        <references count="1">
          <reference field="18" count="0"/>
        </references>
      </pivotArea>
    </format>
    <format dxfId="95">
      <pivotArea dataOnly="0" labelOnly="1" fieldPosition="0">
        <references count="1">
          <reference field="18" count="0" defaultSubtotal="1"/>
        </references>
      </pivotArea>
    </format>
    <format dxfId="96">
      <pivotArea dataOnly="0" labelOnly="1" grandCol="1" outline="0" fieldPosition="0"/>
    </format>
    <format dxfId="97">
      <pivotArea dataOnly="0" labelOnly="1" fieldPosition="0">
        <references count="2">
          <reference field="18" count="1" selected="0">
            <x v="0"/>
          </reference>
          <reference field="28" count="0"/>
        </references>
      </pivotArea>
    </format>
    <format dxfId="98">
      <pivotArea dataOnly="0" labelOnly="1" fieldPosition="0">
        <references count="2">
          <reference field="18" count="1" selected="0">
            <x v="1"/>
          </reference>
          <reference field="28" count="0"/>
        </references>
      </pivotArea>
    </format>
    <format dxfId="99">
      <pivotArea type="all" dataOnly="0" outline="0" fieldPosition="0"/>
    </format>
    <format dxfId="100">
      <pivotArea outline="0" collapsedLevelsAreSubtotals="1" fieldPosition="0"/>
    </format>
    <format dxfId="101">
      <pivotArea type="origin" dataOnly="0" labelOnly="1" outline="0" fieldPosition="0"/>
    </format>
    <format dxfId="102">
      <pivotArea type="topRight" dataOnly="0" labelOnly="1" outline="0" fieldPosition="0"/>
    </format>
    <format dxfId="103">
      <pivotArea dataOnly="0" labelOnly="1" fieldPosition="0">
        <references count="1">
          <reference field="15" count="0"/>
        </references>
      </pivotArea>
    </format>
    <format dxfId="104">
      <pivotArea dataOnly="0" labelOnly="1" grandRow="1" outline="0" fieldPosition="0"/>
    </format>
    <format dxfId="105">
      <pivotArea dataOnly="0" labelOnly="1" fieldPosition="0">
        <references count="1">
          <reference field="18" count="0"/>
        </references>
      </pivotArea>
    </format>
    <format dxfId="106">
      <pivotArea dataOnly="0" labelOnly="1" fieldPosition="0">
        <references count="1">
          <reference field="18" count="0" defaultSubtotal="1"/>
        </references>
      </pivotArea>
    </format>
    <format dxfId="107">
      <pivotArea dataOnly="0" labelOnly="1" grandCol="1" outline="0" fieldPosition="0"/>
    </format>
    <format dxfId="108">
      <pivotArea dataOnly="0" labelOnly="1" fieldPosition="0">
        <references count="2">
          <reference field="18" count="1" selected="0">
            <x v="0"/>
          </reference>
          <reference field="28" count="0"/>
        </references>
      </pivotArea>
    </format>
    <format dxfId="109">
      <pivotArea dataOnly="0" labelOnly="1" fieldPosition="0">
        <references count="2">
          <reference field="18" count="1" selected="0">
            <x v="1"/>
          </reference>
          <reference field="28" count="0"/>
        </references>
      </pivotArea>
    </format>
    <format dxfId="110">
      <pivotArea type="all" dataOnly="0" outline="0" fieldPosition="0"/>
    </format>
    <format dxfId="111">
      <pivotArea outline="0" collapsedLevelsAreSubtotals="1" fieldPosition="0"/>
    </format>
    <format dxfId="112">
      <pivotArea dataOnly="0" labelOnly="1" fieldPosition="0">
        <references count="1">
          <reference field="18" count="0"/>
        </references>
      </pivotArea>
    </format>
    <format dxfId="113">
      <pivotArea dataOnly="0" labelOnly="1" fieldPosition="0">
        <references count="1">
          <reference field="18" count="0" defaultSubtotal="1"/>
        </references>
      </pivotArea>
    </format>
    <format dxfId="114">
      <pivotArea dataOnly="0" labelOnly="1" grandCol="1" outline="0" fieldPosition="0"/>
    </format>
    <format dxfId="115">
      <pivotArea dataOnly="0" labelOnly="1" fieldPosition="0">
        <references count="2">
          <reference field="18" count="1" selected="0">
            <x v="0"/>
          </reference>
          <reference field="28" count="0"/>
        </references>
      </pivotArea>
    </format>
    <format dxfId="116">
      <pivotArea dataOnly="0" labelOnly="1" fieldPosition="0">
        <references count="2">
          <reference field="18" count="1" selected="0">
            <x v="1"/>
          </reference>
          <reference field="28" count="0"/>
        </references>
      </pivotArea>
    </format>
    <format dxfId="117">
      <pivotArea outline="0" collapsedLevelsAreSubtotals="1" fieldPosition="0"/>
    </format>
    <format dxfId="118">
      <pivotArea dataOnly="0" labelOnly="1" fieldPosition="0">
        <references count="1">
          <reference field="15" count="0"/>
        </references>
      </pivotArea>
    </format>
    <format dxfId="119">
      <pivotArea dataOnly="0" labelOnly="1" grandRow="1" outline="0" fieldPosition="0"/>
    </format>
    <format dxfId="120">
      <pivotArea type="all" dataOnly="0" outline="0" fieldPosition="0"/>
    </format>
    <format dxfId="121">
      <pivotArea dataOnly="0" grandCol="1" outline="0" axis="axisCol" fieldPosition="0"/>
    </format>
    <format dxfId="122">
      <pivotArea dataOnly="0" grandRow="1" fieldPosition="0"/>
    </format>
    <format dxfId="123">
      <pivotArea dataOnly="0" labelOnly="1" grandCol="1" outline="0" offset="IV1" fieldPosition="0"/>
    </format>
  </formats>
  <pivotTableStyleInfo name="PivotStyleLight15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4.xml><?xml version="1.0" encoding="utf-8"?>
<pivotTableDefinition xmlns="http://schemas.openxmlformats.org/spreadsheetml/2006/main" name="PivotTable2" cacheId="0" applyNumberFormats="0" applyBorderFormats="0" applyFontFormats="0" applyPatternFormats="0" applyAlignmentFormats="0" applyWidthHeightFormats="1" dataCaption="Values" grandTotalCaption="Total" updatedVersion="6" minRefreshableVersion="3" itemPrintTitles="1" createdVersion="6" indent="0" showHeaders="0" outline="1" outlineData="1" multipleFieldFilters="0" chartFormat="5">
  <location ref="B26:E34" firstHeaderRow="1" firstDataRow="2" firstDataCol="1"/>
  <pivotFields count="33"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numFmtId="14" showAll="0"/>
    <pivotField showAll="0"/>
    <pivotField showAll="0"/>
    <pivotField showAll="0"/>
    <pivotField axis="axisRow" dataField="1" showAll="0">
      <items count="7">
        <item x="1"/>
        <item x="5"/>
        <item x="4"/>
        <item x="3"/>
        <item x="0"/>
        <item x="2"/>
        <item t="default"/>
      </items>
    </pivotField>
    <pivotField axis="axisCol" showAll="0">
      <items count="3">
        <item x="1"/>
        <item x="0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17"/>
  </rowFields>
  <rowItems count="7">
    <i>
      <x/>
    </i>
    <i>
      <x v="1"/>
    </i>
    <i>
      <x v="2"/>
    </i>
    <i>
      <x v="3"/>
    </i>
    <i>
      <x v="4"/>
    </i>
    <i>
      <x v="5"/>
    </i>
    <i t="grand">
      <x/>
    </i>
  </rowItems>
  <colFields count="1">
    <field x="18"/>
  </colFields>
  <colItems count="3">
    <i>
      <x/>
    </i>
    <i>
      <x v="1"/>
    </i>
    <i t="grand">
      <x/>
    </i>
  </colItems>
  <dataFields count="1">
    <dataField name="PIVOT GRUPO_VITAL 2" fld="17" subtotal="count" baseField="0" baseItem="0"/>
  </dataFields>
  <formats count="18">
    <format dxfId="124">
      <pivotArea field="17" grandCol="1" collapsedLevelsAreSubtotals="1" axis="axisRow" fieldPosition="0">
        <references count="1">
          <reference field="17" count="0"/>
        </references>
      </pivotArea>
    </format>
    <format dxfId="125">
      <pivotArea outline="0" collapsedLevelsAreSubtotals="1" fieldPosition="0"/>
    </format>
    <format dxfId="126">
      <pivotArea dataOnly="0" labelOnly="1" fieldPosition="0">
        <references count="1">
          <reference field="17" count="0"/>
        </references>
      </pivotArea>
    </format>
    <format dxfId="127">
      <pivotArea dataOnly="0" labelOnly="1" grandRow="1" outline="0" fieldPosition="0"/>
    </format>
    <format dxfId="128">
      <pivotArea dataOnly="0" labelOnly="1" fieldPosition="0">
        <references count="1">
          <reference field="18" count="0"/>
        </references>
      </pivotArea>
    </format>
    <format dxfId="129">
      <pivotArea dataOnly="0" labelOnly="1" grandCol="1" outline="0" fieldPosition="0"/>
    </format>
    <format dxfId="130">
      <pivotArea outline="0" collapsedLevelsAreSubtotals="1" fieldPosition="0"/>
    </format>
    <format dxfId="131">
      <pivotArea dataOnly="0" labelOnly="1" fieldPosition="0">
        <references count="1">
          <reference field="18" count="0"/>
        </references>
      </pivotArea>
    </format>
    <format dxfId="132">
      <pivotArea dataOnly="0" labelOnly="1" grandCol="1" outline="0" fieldPosition="0"/>
    </format>
    <format dxfId="133">
      <pivotArea dataOnly="0" labelOnly="1" fieldPosition="0">
        <references count="1">
          <reference field="17" count="0"/>
        </references>
      </pivotArea>
    </format>
    <format dxfId="134">
      <pivotArea dataOnly="0" labelOnly="1" grandRow="1" outline="0" fieldPosition="0"/>
    </format>
    <format dxfId="135">
      <pivotArea type="all" dataOnly="0" outline="0" fieldPosition="0"/>
    </format>
    <format dxfId="136">
      <pivotArea grandCol="1" outline="0" collapsedLevelsAreSubtotals="1" fieldPosition="0"/>
    </format>
    <format dxfId="137">
      <pivotArea dataOnly="0" labelOnly="1" grandCol="1" outline="0" fieldPosition="0"/>
    </format>
    <format dxfId="138">
      <pivotArea grandRow="1" outline="0" collapsedLevelsAreSubtotals="1" fieldPosition="0"/>
    </format>
    <format dxfId="139">
      <pivotArea dataOnly="0" labelOnly="1" grandRow="1" outline="0" fieldPosition="0"/>
    </format>
    <format dxfId="140">
      <pivotArea dataOnly="0" labelOnly="1" fieldPosition="0">
        <references count="1">
          <reference field="18" count="0"/>
        </references>
      </pivotArea>
    </format>
    <format dxfId="141">
      <pivotArea dataOnly="0" labelOnly="1" grandCol="1" outline="0" fieldPosition="0"/>
    </format>
  </formats>
  <chartFormats count="6">
    <chartFormat chart="0" format="2" series="1">
      <pivotArea type="data" outline="0" fieldPosition="0">
        <references count="2">
          <reference field="4294967294" count="1" selected="0">
            <x v="0"/>
          </reference>
          <reference field="18" count="1" selected="0">
            <x v="0"/>
          </reference>
        </references>
      </pivotArea>
    </chartFormat>
    <chartFormat chart="0" format="3" series="1">
      <pivotArea type="data" outline="0" fieldPosition="0">
        <references count="2">
          <reference field="4294967294" count="1" selected="0">
            <x v="0"/>
          </reference>
          <reference field="18" count="1" selected="0">
            <x v="1"/>
          </reference>
        </references>
      </pivotArea>
    </chartFormat>
    <chartFormat chart="1" format="0" series="1">
      <pivotArea type="data" outline="0" fieldPosition="0">
        <references count="2">
          <reference field="4294967294" count="1" selected="0">
            <x v="0"/>
          </reference>
          <reference field="18" count="1" selected="0">
            <x v="0"/>
          </reference>
        </references>
      </pivotArea>
    </chartFormat>
    <chartFormat chart="1" format="1" series="1">
      <pivotArea type="data" outline="0" fieldPosition="0">
        <references count="2">
          <reference field="4294967294" count="1" selected="0">
            <x v="0"/>
          </reference>
          <reference field="18" count="1" selected="0">
            <x v="1"/>
          </reference>
        </references>
      </pivotArea>
    </chartFormat>
    <chartFormat chart="4" format="2" series="1">
      <pivotArea type="data" outline="0" fieldPosition="0">
        <references count="2">
          <reference field="4294967294" count="1" selected="0">
            <x v="0"/>
          </reference>
          <reference field="18" count="1" selected="0">
            <x v="0"/>
          </reference>
        </references>
      </pivotArea>
    </chartFormat>
    <chartFormat chart="4" format="3" series="1">
      <pivotArea type="data" outline="0" fieldPosition="0">
        <references count="2">
          <reference field="4294967294" count="1" selected="0">
            <x v="0"/>
          </reference>
          <reference field="18" count="1" selected="0">
            <x v="1"/>
          </reference>
        </references>
      </pivotArea>
    </chartFormat>
  </chartFormats>
  <pivotTableStyleInfo name="PivotStyleLight15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5.xml><?xml version="1.0" encoding="utf-8"?>
<pivotTableDefinition xmlns="http://schemas.openxmlformats.org/spreadsheetml/2006/main" name="PivotTable7" cacheId="0" applyNumberFormats="0" applyBorderFormats="0" applyFontFormats="0" applyPatternFormats="0" applyAlignmentFormats="0" applyWidthHeightFormats="1" dataCaption="Values" grandTotalCaption="Total" updatedVersion="6" minRefreshableVersion="3" itemPrintTitles="1" createdVersion="6" indent="0" showHeaders="0" outline="1" outlineData="1" multipleFieldFilters="0">
  <location ref="B94:E103" firstHeaderRow="1" firstDataRow="2" firstDataCol="1"/>
  <pivotFields count="33"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numFmtId="14" showAll="0"/>
    <pivotField showAll="0"/>
    <pivotField showAll="0"/>
    <pivotField showAll="0"/>
    <pivotField showAll="0"/>
    <pivotField axis="axisCol" showAll="0">
      <items count="3">
        <item x="1"/>
        <item x="0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dataField="1" showAll="0">
      <items count="9">
        <item x="3"/>
        <item x="5"/>
        <item m="1" x="7"/>
        <item x="1"/>
        <item x="2"/>
        <item x="4"/>
        <item x="6"/>
        <item x="0"/>
        <item t="default"/>
      </items>
    </pivotField>
    <pivotField showAll="0"/>
    <pivotField showAll="0"/>
    <pivotField showAll="0"/>
  </pivotFields>
  <rowFields count="1">
    <field x="29"/>
  </rowFields>
  <rowItems count="8">
    <i>
      <x/>
    </i>
    <i>
      <x v="1"/>
    </i>
    <i>
      <x v="3"/>
    </i>
    <i>
      <x v="4"/>
    </i>
    <i>
      <x v="5"/>
    </i>
    <i>
      <x v="6"/>
    </i>
    <i>
      <x v="7"/>
    </i>
    <i t="grand">
      <x/>
    </i>
  </rowItems>
  <colFields count="1">
    <field x="18"/>
  </colFields>
  <colItems count="3">
    <i>
      <x/>
    </i>
    <i>
      <x v="1"/>
    </i>
    <i t="grand">
      <x/>
    </i>
  </colItems>
  <dataFields count="1">
    <dataField name="PIVOT I7_TIPO_DISCAPACIDAD" fld="29" subtotal="count" baseField="0" baseItem="0"/>
  </dataFields>
  <formats count="36">
    <format dxfId="142">
      <pivotArea dataOnly="0" labelOnly="1" fieldPosition="0">
        <references count="1">
          <reference field="18" count="0"/>
        </references>
      </pivotArea>
    </format>
    <format dxfId="143">
      <pivotArea dataOnly="0" labelOnly="1" grandCol="1" outline="0" fieldPosition="0"/>
    </format>
    <format dxfId="144">
      <pivotArea field="29" grandCol="1" collapsedLevelsAreSubtotals="1" axis="axisRow" fieldPosition="0">
        <references count="1">
          <reference field="29" count="0"/>
        </references>
      </pivotArea>
    </format>
    <format dxfId="145">
      <pivotArea outline="0" collapsedLevelsAreSubtotals="1" fieldPosition="0"/>
    </format>
    <format dxfId="146">
      <pivotArea dataOnly="0" labelOnly="1" fieldPosition="0">
        <references count="1">
          <reference field="29" count="0"/>
        </references>
      </pivotArea>
    </format>
    <format dxfId="147">
      <pivotArea dataOnly="0" labelOnly="1" grandRow="1" outline="0" fieldPosition="0"/>
    </format>
    <format dxfId="148">
      <pivotArea collapsedLevelsAreSubtotals="1" fieldPosition="0">
        <references count="1">
          <reference field="29" count="1">
            <x v="7"/>
          </reference>
        </references>
      </pivotArea>
    </format>
    <format dxfId="149">
      <pivotArea dataOnly="0" labelOnly="1" fieldPosition="0">
        <references count="1">
          <reference field="18" count="0"/>
        </references>
      </pivotArea>
    </format>
    <format dxfId="150">
      <pivotArea dataOnly="0" labelOnly="1" grandCol="1" outline="0" fieldPosition="0"/>
    </format>
    <format dxfId="151">
      <pivotArea type="all" dataOnly="0" outline="0" fieldPosition="0"/>
    </format>
    <format dxfId="152">
      <pivotArea outline="0" collapsedLevelsAreSubtotals="1" fieldPosition="0"/>
    </format>
    <format dxfId="153">
      <pivotArea type="origin" dataOnly="0" labelOnly="1" outline="0" fieldPosition="0"/>
    </format>
    <format dxfId="154">
      <pivotArea type="topRight" dataOnly="0" labelOnly="1" outline="0" fieldPosition="0"/>
    </format>
    <format dxfId="155">
      <pivotArea dataOnly="0" labelOnly="1" fieldPosition="0">
        <references count="1">
          <reference field="29" count="0"/>
        </references>
      </pivotArea>
    </format>
    <format dxfId="156">
      <pivotArea dataOnly="0" labelOnly="1" grandRow="1" outline="0" fieldPosition="0"/>
    </format>
    <format dxfId="157">
      <pivotArea dataOnly="0" labelOnly="1" fieldPosition="0">
        <references count="1">
          <reference field="18" count="0"/>
        </references>
      </pivotArea>
    </format>
    <format dxfId="158">
      <pivotArea dataOnly="0" labelOnly="1" grandCol="1" outline="0" fieldPosition="0"/>
    </format>
    <format dxfId="159">
      <pivotArea type="all" dataOnly="0" outline="0" fieldPosition="0"/>
    </format>
    <format dxfId="160">
      <pivotArea outline="0" collapsedLevelsAreSubtotals="1" fieldPosition="0"/>
    </format>
    <format dxfId="161">
      <pivotArea type="origin" dataOnly="0" labelOnly="1" outline="0" fieldPosition="0"/>
    </format>
    <format dxfId="162">
      <pivotArea type="topRight" dataOnly="0" labelOnly="1" outline="0" fieldPosition="0"/>
    </format>
    <format dxfId="163">
      <pivotArea dataOnly="0" labelOnly="1" fieldPosition="0">
        <references count="1">
          <reference field="29" count="0"/>
        </references>
      </pivotArea>
    </format>
    <format dxfId="164">
      <pivotArea dataOnly="0" labelOnly="1" grandRow="1" outline="0" fieldPosition="0"/>
    </format>
    <format dxfId="165">
      <pivotArea dataOnly="0" labelOnly="1" fieldPosition="0">
        <references count="1">
          <reference field="18" count="0"/>
        </references>
      </pivotArea>
    </format>
    <format dxfId="166">
      <pivotArea dataOnly="0" labelOnly="1" grandCol="1" outline="0" fieldPosition="0"/>
    </format>
    <format dxfId="167">
      <pivotArea outline="0" collapsedLevelsAreSubtotals="1" fieldPosition="0"/>
    </format>
    <format dxfId="168">
      <pivotArea dataOnly="0" labelOnly="1" fieldPosition="0">
        <references count="1">
          <reference field="18" count="0"/>
        </references>
      </pivotArea>
    </format>
    <format dxfId="169">
      <pivotArea dataOnly="0" labelOnly="1" grandCol="1" outline="0" fieldPosition="0"/>
    </format>
    <format dxfId="170">
      <pivotArea outline="0" collapsedLevelsAreSubtotals="1" fieldPosition="0"/>
    </format>
    <format dxfId="171">
      <pivotArea dataOnly="0" labelOnly="1" fieldPosition="0">
        <references count="1">
          <reference field="29" count="0"/>
        </references>
      </pivotArea>
    </format>
    <format dxfId="172">
      <pivotArea dataOnly="0" labelOnly="1" grandRow="1" outline="0" fieldPosition="0"/>
    </format>
    <format dxfId="173">
      <pivotArea type="all" dataOnly="0" outline="0" fieldPosition="0"/>
    </format>
    <format dxfId="174">
      <pivotArea dataOnly="0" labelOnly="1" grandCol="1" outline="0" fieldPosition="0"/>
    </format>
    <format dxfId="175">
      <pivotArea grandCol="1" outline="0" collapsedLevelsAreSubtotals="1" fieldPosition="0"/>
    </format>
    <format dxfId="176">
      <pivotArea dataOnly="0" labelOnly="1" grandCol="1" outline="0" fieldPosition="0"/>
    </format>
    <format dxfId="177">
      <pivotArea dataOnly="0" grandRow="1" fieldPosition="0"/>
    </format>
  </formats>
  <pivotTableStyleInfo name="PivotStyleLight15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6.xml><?xml version="1.0" encoding="utf-8"?>
<pivotTableDefinition xmlns="http://schemas.openxmlformats.org/spreadsheetml/2006/main" name="PivotTable5" cacheId="0" applyNumberFormats="0" applyBorderFormats="0" applyFontFormats="0" applyPatternFormats="0" applyAlignmentFormats="0" applyWidthHeightFormats="1" dataCaption="Values" grandTotalCaption="Total" updatedVersion="6" minRefreshableVersion="3" itemPrintTitles="1" createdVersion="6" indent="0" showHeaders="0" outline="1" outlineData="1" multipleFieldFilters="0" rowHeaderCaption="CICLO_VIDA">
  <location ref="B48:E66" firstHeaderRow="1" firstDataRow="2" firstDataCol="1" rowPageCount="1" colPageCount="1"/>
  <pivotFields count="33"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numFmtId="14" showAll="0"/>
    <pivotField showAll="0"/>
    <pivotField axis="axisRow" showAll="0">
      <items count="20">
        <item x="2"/>
        <item x="12"/>
        <item x="6"/>
        <item x="5"/>
        <item x="7"/>
        <item x="10"/>
        <item x="3"/>
        <item x="8"/>
        <item x="1"/>
        <item x="13"/>
        <item x="11"/>
        <item x="14"/>
        <item x="0"/>
        <item x="16"/>
        <item x="9"/>
        <item x="17"/>
        <item x="4"/>
        <item x="18"/>
        <item x="15"/>
        <item t="default"/>
      </items>
    </pivotField>
    <pivotField showAll="0"/>
    <pivotField showAll="0"/>
    <pivotField axis="axisCol" showAll="0">
      <items count="3">
        <item x="1"/>
        <item x="0"/>
        <item t="default"/>
      </items>
    </pivotField>
    <pivotField showAll="0"/>
    <pivotField axis="axisPage" dataField="1" showAll="0">
      <items count="13">
        <item m="1" x="11"/>
        <item x="9"/>
        <item x="3"/>
        <item x="4"/>
        <item x="1"/>
        <item x="0"/>
        <item x="6"/>
        <item x="2"/>
        <item x="5"/>
        <item x="8"/>
        <item x="10"/>
        <item x="7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15"/>
  </rowFields>
  <rowItems count="17"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 t="grand">
      <x/>
    </i>
  </rowItems>
  <colFields count="1">
    <field x="18"/>
  </colFields>
  <colItems count="3">
    <i>
      <x/>
    </i>
    <i>
      <x v="1"/>
    </i>
    <i t="grand">
      <x/>
    </i>
  </colItems>
  <pageFields count="1">
    <pageField fld="20" item="5" hier="-1"/>
  </pageFields>
  <dataFields count="1">
    <dataField name="PIVOT A9_PARENTESCO" fld="20" subtotal="count" baseField="0" baseItem="0"/>
  </dataFields>
  <formats count="60">
    <format dxfId="178">
      <pivotArea field="20" type="button" dataOnly="0" labelOnly="1" outline="0" axis="axisPage" fieldPosition="0"/>
    </format>
    <format dxfId="179">
      <pivotArea outline="0" collapsedLevelsAreSubtotals="1" fieldPosition="0"/>
    </format>
    <format dxfId="180">
      <pivotArea dataOnly="0" labelOnly="1" fieldPosition="0">
        <references count="1">
          <reference field="15" count="0"/>
        </references>
      </pivotArea>
    </format>
    <format dxfId="181">
      <pivotArea dataOnly="0" labelOnly="1" grandRow="1" outline="0" fieldPosition="0"/>
    </format>
    <format dxfId="182">
      <pivotArea dataOnly="0" labelOnly="1" fieldPosition="0">
        <references count="1">
          <reference field="18" count="0"/>
        </references>
      </pivotArea>
    </format>
    <format dxfId="183">
      <pivotArea dataOnly="0" labelOnly="1" grandCol="1" outline="0" fieldPosition="0"/>
    </format>
    <format dxfId="184">
      <pivotArea dataOnly="0" labelOnly="1" fieldPosition="0">
        <references count="1">
          <reference field="18" count="0"/>
        </references>
      </pivotArea>
    </format>
    <format dxfId="185">
      <pivotArea dataOnly="0" labelOnly="1" grandCol="1" outline="0" fieldPosition="0"/>
    </format>
    <format dxfId="186">
      <pivotArea field="15" grandCol="1" collapsedLevelsAreSubtotals="1" axis="axisRow" fieldPosition="0">
        <references count="1">
          <reference field="15" count="0"/>
        </references>
      </pivotArea>
    </format>
    <format dxfId="187">
      <pivotArea type="all" dataOnly="0" outline="0" fieldPosition="0"/>
    </format>
    <format dxfId="188">
      <pivotArea outline="0" collapsedLevelsAreSubtotals="1" fieldPosition="0"/>
    </format>
    <format dxfId="189">
      <pivotArea type="origin" dataOnly="0" labelOnly="1" outline="0" fieldPosition="0"/>
    </format>
    <format dxfId="190">
      <pivotArea type="topRight" dataOnly="0" labelOnly="1" outline="0" fieldPosition="0"/>
    </format>
    <format dxfId="191">
      <pivotArea dataOnly="0" labelOnly="1" fieldPosition="0">
        <references count="1">
          <reference field="15" count="0"/>
        </references>
      </pivotArea>
    </format>
    <format dxfId="192">
      <pivotArea dataOnly="0" labelOnly="1" grandRow="1" outline="0" fieldPosition="0"/>
    </format>
    <format dxfId="193">
      <pivotArea dataOnly="0" labelOnly="1" fieldPosition="0">
        <references count="1">
          <reference field="18" count="0"/>
        </references>
      </pivotArea>
    </format>
    <format dxfId="194">
      <pivotArea dataOnly="0" labelOnly="1" grandCol="1" outline="0" fieldPosition="0"/>
    </format>
    <format dxfId="195">
      <pivotArea grandRow="1" outline="0" collapsedLevelsAreSubtotals="1" fieldPosition="0"/>
    </format>
    <format dxfId="196">
      <pivotArea dataOnly="0" labelOnly="1" grandRow="1" outline="0" fieldPosition="0"/>
    </format>
    <format dxfId="197">
      <pivotArea grandCol="1" outline="0" collapsedLevelsAreSubtotals="1" fieldPosition="0"/>
    </format>
    <format dxfId="198">
      <pivotArea dataOnly="0" labelOnly="1" grandCol="1" outline="0" fieldPosition="0"/>
    </format>
    <format dxfId="199">
      <pivotArea dataOnly="0" labelOnly="1" grandCol="1" outline="0" fieldPosition="0"/>
    </format>
    <format dxfId="200">
      <pivotArea type="all" dataOnly="0" outline="0" fieldPosition="0"/>
    </format>
    <format dxfId="201">
      <pivotArea outline="0" collapsedLevelsAreSubtotals="1" fieldPosition="0"/>
    </format>
    <format dxfId="202">
      <pivotArea type="origin" dataOnly="0" labelOnly="1" outline="0" fieldPosition="0"/>
    </format>
    <format dxfId="203">
      <pivotArea type="topRight" dataOnly="0" labelOnly="1" outline="0" fieldPosition="0"/>
    </format>
    <format dxfId="204">
      <pivotArea dataOnly="0" labelOnly="1" fieldPosition="0">
        <references count="1">
          <reference field="15" count="16"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</reference>
        </references>
      </pivotArea>
    </format>
    <format dxfId="205">
      <pivotArea dataOnly="0" labelOnly="1" grandRow="1" outline="0" fieldPosition="0"/>
    </format>
    <format dxfId="206">
      <pivotArea dataOnly="0" labelOnly="1" fieldPosition="0">
        <references count="1">
          <reference field="18" count="0"/>
        </references>
      </pivotArea>
    </format>
    <format dxfId="207">
      <pivotArea dataOnly="0" labelOnly="1" grandCol="1" outline="0" fieldPosition="0"/>
    </format>
    <format dxfId="208">
      <pivotArea outline="0" collapsedLevelsAreSubtotals="1" fieldPosition="0"/>
    </format>
    <format dxfId="209">
      <pivotArea dataOnly="0" labelOnly="1" fieldPosition="0">
        <references count="1">
          <reference field="18" count="0"/>
        </references>
      </pivotArea>
    </format>
    <format dxfId="210">
      <pivotArea dataOnly="0" labelOnly="1" grandCol="1" outline="0" fieldPosition="0"/>
    </format>
    <format dxfId="211">
      <pivotArea outline="0" collapsedLevelsAreSubtotals="1" fieldPosition="0">
        <references count="1">
          <reference field="18" count="1" selected="0">
            <x v="0"/>
          </reference>
        </references>
      </pivotArea>
    </format>
    <format dxfId="212">
      <pivotArea dataOnly="0" labelOnly="1" fieldPosition="0">
        <references count="1">
          <reference field="15" count="16"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</reference>
        </references>
      </pivotArea>
    </format>
    <format dxfId="213">
      <pivotArea dataOnly="0" labelOnly="1" grandRow="1" outline="0" fieldPosition="0"/>
    </format>
    <format dxfId="214">
      <pivotArea type="all" dataOnly="0" outline="0" fieldPosition="0"/>
    </format>
    <format dxfId="215">
      <pivotArea outline="0" collapsedLevelsAreSubtotals="1" fieldPosition="0"/>
    </format>
    <format dxfId="216">
      <pivotArea type="origin" dataOnly="0" labelOnly="1" outline="0" fieldPosition="0"/>
    </format>
    <format dxfId="217">
      <pivotArea type="topRight" dataOnly="0" labelOnly="1" outline="0" fieldPosition="0"/>
    </format>
    <format dxfId="218">
      <pivotArea dataOnly="0" labelOnly="1" fieldPosition="0">
        <references count="1">
          <reference field="15" count="16"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</reference>
        </references>
      </pivotArea>
    </format>
    <format dxfId="219">
      <pivotArea dataOnly="0" labelOnly="1" grandRow="1" outline="0" fieldPosition="0"/>
    </format>
    <format dxfId="220">
      <pivotArea dataOnly="0" labelOnly="1" fieldPosition="0">
        <references count="1">
          <reference field="18" count="0"/>
        </references>
      </pivotArea>
    </format>
    <format dxfId="221">
      <pivotArea dataOnly="0" labelOnly="1" grandCol="1" outline="0" fieldPosition="0"/>
    </format>
    <format dxfId="222">
      <pivotArea grandCol="1" outline="0" collapsedLevelsAreSubtotals="1" fieldPosition="0"/>
    </format>
    <format dxfId="223">
      <pivotArea dataOnly="0" labelOnly="1" grandCol="1" outline="0" fieldPosition="0"/>
    </format>
    <format dxfId="224">
      <pivotArea grandRow="1" outline="0" collapsedLevelsAreSubtotals="1" fieldPosition="0"/>
    </format>
    <format dxfId="225">
      <pivotArea dataOnly="0" labelOnly="1" grandRow="1" outline="0" fieldPosition="0"/>
    </format>
    <format dxfId="226">
      <pivotArea field="20" type="button" dataOnly="0" labelOnly="1" outline="0" axis="axisPage" fieldPosition="0"/>
    </format>
    <format dxfId="227">
      <pivotArea type="all" dataOnly="0" outline="0" fieldPosition="0"/>
    </format>
    <format dxfId="228">
      <pivotArea outline="0" collapsedLevelsAreSubtotals="1" fieldPosition="0"/>
    </format>
    <format dxfId="229">
      <pivotArea dataOnly="0" labelOnly="1" fieldPosition="0">
        <references count="1">
          <reference field="18" count="0"/>
        </references>
      </pivotArea>
    </format>
    <format dxfId="230">
      <pivotArea dataOnly="0" labelOnly="1" grandCol="1" outline="0" fieldPosition="0"/>
    </format>
    <format dxfId="231">
      <pivotArea outline="0" collapsedLevelsAreSubtotals="1" fieldPosition="0"/>
    </format>
    <format dxfId="232">
      <pivotArea dataOnly="0" labelOnly="1" fieldPosition="0">
        <references count="1">
          <reference field="15" count="16"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</reference>
        </references>
      </pivotArea>
    </format>
    <format dxfId="233">
      <pivotArea dataOnly="0" labelOnly="1" grandRow="1" outline="0" fieldPosition="0"/>
    </format>
    <format dxfId="234">
      <pivotArea dataOnly="0" labelOnly="1" grandCol="1" outline="0" fieldPosition="0"/>
    </format>
    <format dxfId="235">
      <pivotArea field="20" dataOnly="0" grandCol="1" outline="0" axis="axisPage" fieldPosition="0">
        <references count="1">
          <reference field="20" count="1" selected="0">
            <x v="5"/>
          </reference>
        </references>
      </pivotArea>
    </format>
    <format dxfId="236">
      <pivotArea field="20" dataOnly="0" grandRow="1" axis="axisPage" fieldPosition="0">
        <references count="1">
          <reference field="20" count="1" selected="0">
            <x v="5"/>
          </reference>
        </references>
      </pivotArea>
    </format>
    <format dxfId="237">
      <pivotArea type="all" dataOnly="0" outline="0" fieldPosition="0"/>
    </format>
  </formats>
  <pivotTableStyleInfo name="PivotStyleLight15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7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grandTotalCaption="Total" updatedVersion="6" minRefreshableVersion="3" itemPrintTitles="1" createdVersion="6" indent="0" showHeaders="0" outline="1" outlineData="1" multipleFieldFilters="0" chartFormat="1">
  <location ref="B2:E23" firstHeaderRow="1" firstDataRow="2" firstDataCol="1"/>
  <pivotFields count="33"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numFmtId="14" showAll="0"/>
    <pivotField showAll="0"/>
    <pivotField axis="axisRow" showAll="0">
      <items count="20">
        <item x="2"/>
        <item x="12"/>
        <item x="6"/>
        <item x="5"/>
        <item x="7"/>
        <item x="10"/>
        <item x="3"/>
        <item x="8"/>
        <item x="1"/>
        <item x="13"/>
        <item x="11"/>
        <item x="14"/>
        <item x="0"/>
        <item x="16"/>
        <item x="9"/>
        <item x="17"/>
        <item x="4"/>
        <item x="18"/>
        <item x="15"/>
        <item t="default"/>
      </items>
    </pivotField>
    <pivotField showAll="0"/>
    <pivotField dataField="1" showAll="0"/>
    <pivotField axis="axisCol" showAll="0">
      <items count="3">
        <item x="1"/>
        <item x="0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15"/>
  </rowFields>
  <rowItems count="2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 t="grand">
      <x/>
    </i>
  </rowItems>
  <colFields count="1">
    <field x="18"/>
  </colFields>
  <colItems count="3">
    <i>
      <x/>
    </i>
    <i>
      <x v="1"/>
    </i>
    <i t="grand">
      <x/>
    </i>
  </colItems>
  <dataFields count="1">
    <dataField name="PIVOT GRUPO_VITAL" fld="17" subtotal="count" baseField="0" baseItem="0"/>
  </dataFields>
  <formats count="23">
    <format dxfId="238">
      <pivotArea dataOnly="0" labelOnly="1" fieldPosition="0">
        <references count="1">
          <reference field="18" count="0"/>
        </references>
      </pivotArea>
    </format>
    <format dxfId="239">
      <pivotArea dataOnly="0" labelOnly="1" grandCol="1" outline="0" fieldPosition="0"/>
    </format>
    <format dxfId="240">
      <pivotArea field="15" grandCol="1" collapsedLevelsAreSubtotals="1" axis="axisRow" fieldPosition="0">
        <references count="1">
          <reference field="15" count="0"/>
        </references>
      </pivotArea>
    </format>
    <format dxfId="241">
      <pivotArea field="15" grandCol="1" collapsedLevelsAreSubtotals="1" axis="axisRow" fieldPosition="0">
        <references count="1">
          <reference field="15" count="0"/>
        </references>
      </pivotArea>
    </format>
    <format dxfId="242">
      <pivotArea field="15" grandCol="1" collapsedLevelsAreSubtotals="1" axis="axisRow" fieldPosition="0">
        <references count="1">
          <reference field="15" count="0"/>
        </references>
      </pivotArea>
    </format>
    <format dxfId="243">
      <pivotArea field="15" grandCol="1" collapsedLevelsAreSubtotals="1" axis="axisRow" fieldPosition="0">
        <references count="1">
          <reference field="15" count="0"/>
        </references>
      </pivotArea>
    </format>
    <format dxfId="244">
      <pivotArea collapsedLevelsAreSubtotals="1" fieldPosition="0">
        <references count="1">
          <reference field="15" count="0"/>
        </references>
      </pivotArea>
    </format>
    <format dxfId="245">
      <pivotArea dataOnly="0" labelOnly="1" fieldPosition="0">
        <references count="1">
          <reference field="15" count="0"/>
        </references>
      </pivotArea>
    </format>
    <format dxfId="246">
      <pivotArea outline="0" collapsedLevelsAreSubtotals="1" fieldPosition="0"/>
    </format>
    <format dxfId="247">
      <pivotArea dataOnly="0" labelOnly="1" fieldPosition="0">
        <references count="1">
          <reference field="15" count="0"/>
        </references>
      </pivotArea>
    </format>
    <format dxfId="248">
      <pivotArea dataOnly="0" labelOnly="1" grandRow="1" outline="0" fieldPosition="0"/>
    </format>
    <format dxfId="249">
      <pivotArea dataOnly="0" labelOnly="1" fieldPosition="0">
        <references count="1">
          <reference field="18" count="0"/>
        </references>
      </pivotArea>
    </format>
    <format dxfId="250">
      <pivotArea dataOnly="0" labelOnly="1" grandCol="1" outline="0" fieldPosition="0"/>
    </format>
    <format dxfId="251">
      <pivotArea outline="0" collapsedLevelsAreSubtotals="1" fieldPosition="0"/>
    </format>
    <format dxfId="252">
      <pivotArea dataOnly="0" labelOnly="1" fieldPosition="0">
        <references count="1">
          <reference field="18" count="0"/>
        </references>
      </pivotArea>
    </format>
    <format dxfId="253">
      <pivotArea dataOnly="0" labelOnly="1" grandCol="1" outline="0" fieldPosition="0"/>
    </format>
    <format dxfId="254">
      <pivotArea dataOnly="0" labelOnly="1" fieldPosition="0">
        <references count="1">
          <reference field="15" count="0"/>
        </references>
      </pivotArea>
    </format>
    <format dxfId="255">
      <pivotArea dataOnly="0" labelOnly="1" grandRow="1" outline="0" fieldPosition="0"/>
    </format>
    <format dxfId="256">
      <pivotArea type="all" dataOnly="0" outline="0" fieldPosition="0"/>
    </format>
    <format dxfId="257">
      <pivotArea grandRow="1" outline="0" collapsedLevelsAreSubtotals="1" fieldPosition="0"/>
    </format>
    <format dxfId="258">
      <pivotArea dataOnly="0" labelOnly="1" grandRow="1" outline="0" fieldPosition="0"/>
    </format>
    <format dxfId="259">
      <pivotArea grandCol="1" outline="0" collapsedLevelsAreSubtotals="1" fieldPosition="0"/>
    </format>
    <format dxfId="260">
      <pivotArea dataOnly="0" labelOnly="1" grandCol="1" outline="0" fieldPosition="0"/>
    </format>
  </formats>
  <pivotTableStyleInfo name="PivotStyleLight15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8.xml><?xml version="1.0" encoding="utf-8"?>
<pivotTableDefinition xmlns="http://schemas.openxmlformats.org/spreadsheetml/2006/main" name="PivotTable6" cacheId="0" applyNumberFormats="0" applyBorderFormats="0" applyFontFormats="0" applyPatternFormats="0" applyAlignmentFormats="0" applyWidthHeightFormats="1" dataCaption="Values" grandTotalCaption="Total" updatedVersion="6" minRefreshableVersion="3" itemPrintTitles="1" createdVersion="6" indent="0" showHeaders="0" outline="1" outlineData="1" multipleFieldFilters="0">
  <location ref="B82:E91" firstHeaderRow="1" firstDataRow="2" firstDataCol="1"/>
  <pivotFields count="33"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numFmtId="14" showAll="0"/>
    <pivotField showAll="0"/>
    <pivotField showAll="0"/>
    <pivotField showAll="0"/>
    <pivotField showAll="0"/>
    <pivotField axis="axisCol" showAll="0">
      <items count="3">
        <item x="1"/>
        <item x="0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dataField="1" showAll="0">
      <items count="8">
        <item x="4"/>
        <item x="3"/>
        <item x="1"/>
        <item x="6"/>
        <item x="0"/>
        <item x="5"/>
        <item x="2"/>
        <item t="default"/>
      </items>
    </pivotField>
  </pivotFields>
  <rowFields count="1">
    <field x="32"/>
  </rowFields>
  <row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rowItems>
  <colFields count="1">
    <field x="18"/>
  </colFields>
  <colItems count="3">
    <i>
      <x/>
    </i>
    <i>
      <x v="1"/>
    </i>
    <i t="grand">
      <x/>
    </i>
  </colItems>
  <dataFields count="1">
    <dataField name="PIVOT L1_OCUPACIÓN" fld="32" subtotal="count" baseField="0" baseItem="0"/>
  </dataFields>
  <formats count="58">
    <format dxfId="261">
      <pivotArea dataOnly="0" labelOnly="1" fieldPosition="0">
        <references count="1">
          <reference field="18" count="0"/>
        </references>
      </pivotArea>
    </format>
    <format dxfId="262">
      <pivotArea dataOnly="0" labelOnly="1" grandCol="1" outline="0" fieldPosition="0"/>
    </format>
    <format dxfId="263">
      <pivotArea outline="0" collapsedLevelsAreSubtotals="1" fieldPosition="0"/>
    </format>
    <format dxfId="264">
      <pivotArea dataOnly="0" labelOnly="1" fieldPosition="0">
        <references count="1">
          <reference field="32" count="0"/>
        </references>
      </pivotArea>
    </format>
    <format dxfId="265">
      <pivotArea dataOnly="0" labelOnly="1" grandRow="1" outline="0" fieldPosition="0"/>
    </format>
    <format dxfId="266">
      <pivotArea collapsedLevelsAreSubtotals="1" fieldPosition="0">
        <references count="1">
          <reference field="32" count="0"/>
        </references>
      </pivotArea>
    </format>
    <format dxfId="267">
      <pivotArea dataOnly="0" labelOnly="1" fieldPosition="0">
        <references count="1">
          <reference field="18" count="0"/>
        </references>
      </pivotArea>
    </format>
    <format dxfId="268">
      <pivotArea dataOnly="0" labelOnly="1" grandCol="1" outline="0" fieldPosition="0"/>
    </format>
    <format dxfId="269">
      <pivotArea type="all" dataOnly="0" outline="0" fieldPosition="0"/>
    </format>
    <format dxfId="270">
      <pivotArea outline="0" collapsedLevelsAreSubtotals="1" fieldPosition="0"/>
    </format>
    <format dxfId="271">
      <pivotArea type="origin" dataOnly="0" labelOnly="1" outline="0" fieldPosition="0"/>
    </format>
    <format dxfId="272">
      <pivotArea type="topRight" dataOnly="0" labelOnly="1" outline="0" fieldPosition="0"/>
    </format>
    <format dxfId="273">
      <pivotArea dataOnly="0" labelOnly="1" fieldPosition="0">
        <references count="1">
          <reference field="32" count="0"/>
        </references>
      </pivotArea>
    </format>
    <format dxfId="274">
      <pivotArea dataOnly="0" labelOnly="1" grandRow="1" outline="0" fieldPosition="0"/>
    </format>
    <format dxfId="275">
      <pivotArea dataOnly="0" labelOnly="1" fieldPosition="0">
        <references count="1">
          <reference field="18" count="0"/>
        </references>
      </pivotArea>
    </format>
    <format dxfId="276">
      <pivotArea dataOnly="0" labelOnly="1" grandCol="1" outline="0" fieldPosition="0"/>
    </format>
    <format dxfId="277">
      <pivotArea grandCol="1" outline="0" collapsedLevelsAreSubtotals="1" fieldPosition="0"/>
    </format>
    <format dxfId="278">
      <pivotArea dataOnly="0" labelOnly="1" grandCol="1" outline="0" fieldPosition="0"/>
    </format>
    <format dxfId="279">
      <pivotArea grandRow="1" outline="0" collapsedLevelsAreSubtotals="1" fieldPosition="0"/>
    </format>
    <format dxfId="280">
      <pivotArea dataOnly="0" labelOnly="1" grandRow="1" outline="0" fieldPosition="0"/>
    </format>
    <format dxfId="281">
      <pivotArea type="all" dataOnly="0" outline="0" fieldPosition="0"/>
    </format>
    <format dxfId="282">
      <pivotArea outline="0" collapsedLevelsAreSubtotals="1" fieldPosition="0"/>
    </format>
    <format dxfId="283">
      <pivotArea type="origin" dataOnly="0" labelOnly="1" outline="0" fieldPosition="0"/>
    </format>
    <format dxfId="284">
      <pivotArea type="topRight" dataOnly="0" labelOnly="1" outline="0" fieldPosition="0"/>
    </format>
    <format dxfId="285">
      <pivotArea dataOnly="0" labelOnly="1" fieldPosition="0">
        <references count="1">
          <reference field="32" count="0"/>
        </references>
      </pivotArea>
    </format>
    <format dxfId="286">
      <pivotArea dataOnly="0" labelOnly="1" grandRow="1" outline="0" fieldPosition="0"/>
    </format>
    <format dxfId="287">
      <pivotArea dataOnly="0" labelOnly="1" fieldPosition="0">
        <references count="1">
          <reference field="18" count="0"/>
        </references>
      </pivotArea>
    </format>
    <format dxfId="288">
      <pivotArea dataOnly="0" labelOnly="1" grandCol="1" outline="0" fieldPosition="0"/>
    </format>
    <format dxfId="289">
      <pivotArea outline="0" collapsedLevelsAreSubtotals="1" fieldPosition="0"/>
    </format>
    <format dxfId="290">
      <pivotArea dataOnly="0" labelOnly="1" fieldPosition="0">
        <references count="1">
          <reference field="18" count="0"/>
        </references>
      </pivotArea>
    </format>
    <format dxfId="291">
      <pivotArea dataOnly="0" labelOnly="1" grandCol="1" outline="0" fieldPosition="0"/>
    </format>
    <format dxfId="292">
      <pivotArea field="32" grandCol="1" collapsedLevelsAreSubtotals="1" axis="axisRow" fieldPosition="0">
        <references count="1">
          <reference field="32" count="0"/>
        </references>
      </pivotArea>
    </format>
    <format dxfId="293">
      <pivotArea dataOnly="0" labelOnly="1" fieldPosition="0">
        <references count="1">
          <reference field="32" count="0"/>
        </references>
      </pivotArea>
    </format>
    <format dxfId="294">
      <pivotArea dataOnly="0" labelOnly="1" grandRow="1" outline="0" fieldPosition="0"/>
    </format>
    <format dxfId="295">
      <pivotArea type="all" dataOnly="0" outline="0" fieldPosition="0"/>
    </format>
    <format dxfId="296">
      <pivotArea outline="0" collapsedLevelsAreSubtotals="1" fieldPosition="0"/>
    </format>
    <format dxfId="297">
      <pivotArea type="origin" dataOnly="0" labelOnly="1" outline="0" fieldPosition="0"/>
    </format>
    <format dxfId="298">
      <pivotArea type="topRight" dataOnly="0" labelOnly="1" outline="0" fieldPosition="0"/>
    </format>
    <format dxfId="299">
      <pivotArea dataOnly="0" labelOnly="1" fieldPosition="0">
        <references count="1">
          <reference field="32" count="0"/>
        </references>
      </pivotArea>
    </format>
    <format dxfId="300">
      <pivotArea dataOnly="0" labelOnly="1" grandRow="1" outline="0" fieldPosition="0"/>
    </format>
    <format dxfId="301">
      <pivotArea dataOnly="0" labelOnly="1" fieldPosition="0">
        <references count="1">
          <reference field="18" count="0"/>
        </references>
      </pivotArea>
    </format>
    <format dxfId="302">
      <pivotArea dataOnly="0" labelOnly="1" grandCol="1" outline="0" fieldPosition="0"/>
    </format>
    <format dxfId="303">
      <pivotArea grandCol="1" outline="0" collapsedLevelsAreSubtotals="1" fieldPosition="0"/>
    </format>
    <format dxfId="304">
      <pivotArea dataOnly="0" labelOnly="1" grandCol="1" outline="0" fieldPosition="0"/>
    </format>
    <format dxfId="305">
      <pivotArea grandRow="1" outline="0" collapsedLevelsAreSubtotals="1" fieldPosition="0"/>
    </format>
    <format dxfId="306">
      <pivotArea dataOnly="0" labelOnly="1" grandRow="1" outline="0" fieldPosition="0"/>
    </format>
    <format dxfId="307">
      <pivotArea type="all" dataOnly="0" outline="0" fieldPosition="0"/>
    </format>
    <format dxfId="308">
      <pivotArea type="all" dataOnly="0" outline="0" fieldPosition="0"/>
    </format>
    <format dxfId="309">
      <pivotArea outline="0" collapsedLevelsAreSubtotals="1" fieldPosition="0"/>
    </format>
    <format dxfId="310">
      <pivotArea dataOnly="0" labelOnly="1" fieldPosition="0">
        <references count="1">
          <reference field="18" count="0"/>
        </references>
      </pivotArea>
    </format>
    <format dxfId="311">
      <pivotArea dataOnly="0" labelOnly="1" grandCol="1" outline="0" fieldPosition="0"/>
    </format>
    <format dxfId="312">
      <pivotArea outline="0" collapsedLevelsAreSubtotals="1" fieldPosition="0"/>
    </format>
    <format dxfId="313">
      <pivotArea dataOnly="0" labelOnly="1" fieldPosition="0">
        <references count="1">
          <reference field="32" count="0"/>
        </references>
      </pivotArea>
    </format>
    <format dxfId="314">
      <pivotArea dataOnly="0" labelOnly="1" grandRow="1" outline="0" fieldPosition="0"/>
    </format>
    <format dxfId="315">
      <pivotArea type="all" dataOnly="0" outline="0" fieldPosition="0"/>
    </format>
    <format dxfId="316">
      <pivotArea dataOnly="0" grandCol="1" outline="0" fieldPosition="0"/>
    </format>
    <format dxfId="317">
      <pivotArea dataOnly="0" labelOnly="1" grandCol="1" outline="0" fieldPosition="0"/>
    </format>
    <format dxfId="318">
      <pivotArea dataOnly="0" grandRow="1" fieldPosition="0"/>
    </format>
  </formats>
  <pivotTableStyleInfo name="PivotStyleLight15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ivotTable" Target="../pivotTables/pivotTable8.xml"/><Relationship Id="rId3" Type="http://schemas.openxmlformats.org/officeDocument/2006/relationships/pivotTable" Target="../pivotTables/pivotTable3.xml"/><Relationship Id="rId7" Type="http://schemas.openxmlformats.org/officeDocument/2006/relationships/pivotTable" Target="../pivotTables/pivotTable7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6" Type="http://schemas.openxmlformats.org/officeDocument/2006/relationships/pivotTable" Target="../pivotTables/pivotTable6.xml"/><Relationship Id="rId5" Type="http://schemas.openxmlformats.org/officeDocument/2006/relationships/pivotTable" Target="../pivotTables/pivotTable5.xml"/><Relationship Id="rId10" Type="http://schemas.openxmlformats.org/officeDocument/2006/relationships/drawing" Target="../drawings/drawing1.xml"/><Relationship Id="rId4" Type="http://schemas.openxmlformats.org/officeDocument/2006/relationships/pivotTable" Target="../pivotTables/pivotTable4.xm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28"/>
  <sheetViews>
    <sheetView showGridLines="0" tabSelected="1" zoomScale="80" zoomScaleNormal="80" zoomScalePageLayoutView="80" workbookViewId="0">
      <selection activeCell="F66" sqref="F66"/>
    </sheetView>
  </sheetViews>
  <sheetFormatPr baseColWidth="10" defaultColWidth="9.140625" defaultRowHeight="15" x14ac:dyDescent="0.25"/>
  <cols>
    <col min="1" max="1" width="3.42578125" customWidth="1"/>
    <col min="2" max="2" width="56.28515625" customWidth="1"/>
    <col min="3" max="3" width="10.28515625" customWidth="1"/>
    <col min="4" max="4" width="9.42578125" customWidth="1"/>
    <col min="5" max="5" width="14.140625" customWidth="1"/>
    <col min="8" max="8" width="12.85546875" customWidth="1"/>
  </cols>
  <sheetData>
    <row r="1" spans="2:6" ht="15.75" thickBot="1" x14ac:dyDescent="0.3"/>
    <row r="2" spans="2:6" ht="15.75" thickBot="1" x14ac:dyDescent="0.3">
      <c r="B2" s="1" t="s">
        <v>0</v>
      </c>
      <c r="C2" s="2"/>
      <c r="D2" s="2"/>
      <c r="E2" s="3"/>
      <c r="F2">
        <v>-1</v>
      </c>
    </row>
    <row r="3" spans="2:6" ht="15.75" thickBot="1" x14ac:dyDescent="0.3">
      <c r="B3" s="4"/>
      <c r="C3" s="5" t="s">
        <v>1</v>
      </c>
      <c r="D3" s="5" t="s">
        <v>2</v>
      </c>
      <c r="E3" s="6" t="s">
        <v>3</v>
      </c>
    </row>
    <row r="4" spans="2:6" x14ac:dyDescent="0.25">
      <c r="B4" s="7" t="s">
        <v>4</v>
      </c>
      <c r="C4" s="8">
        <v>54</v>
      </c>
      <c r="D4" s="8">
        <v>41</v>
      </c>
      <c r="E4" s="9">
        <v>95</v>
      </c>
      <c r="F4">
        <f>GETPIVOTDATA("GRUPO_VITAL",$B$2,"CICLO_VIDA","0 - 5","A8_GENERO","Mujer")*F2</f>
        <v>-41</v>
      </c>
    </row>
    <row r="5" spans="2:6" x14ac:dyDescent="0.25">
      <c r="B5" s="7" t="s">
        <v>5</v>
      </c>
      <c r="C5" s="8">
        <v>110</v>
      </c>
      <c r="D5" s="8">
        <v>115</v>
      </c>
      <c r="E5" s="10">
        <v>225</v>
      </c>
      <c r="F5">
        <f>GETPIVOTDATA("GRUPO_VITAL",$B$2,"CICLO_VIDA","6 - 10","A8_GENERO","Mujer")*F2</f>
        <v>-115</v>
      </c>
    </row>
    <row r="6" spans="2:6" x14ac:dyDescent="0.25">
      <c r="B6" s="7" t="s">
        <v>6</v>
      </c>
      <c r="C6" s="8">
        <v>89</v>
      </c>
      <c r="D6" s="8">
        <v>105</v>
      </c>
      <c r="E6" s="10">
        <v>194</v>
      </c>
      <c r="F6">
        <f>GETPIVOTDATA("GRUPO_VITAL",$B$2,"CICLO_VIDA","11 - 15","A8_GENERO","Mujer")*F2</f>
        <v>-105</v>
      </c>
    </row>
    <row r="7" spans="2:6" x14ac:dyDescent="0.25">
      <c r="B7" s="7" t="s">
        <v>7</v>
      </c>
      <c r="C7" s="8">
        <v>107</v>
      </c>
      <c r="D7" s="8">
        <v>101</v>
      </c>
      <c r="E7" s="10">
        <v>208</v>
      </c>
      <c r="F7">
        <f>GETPIVOTDATA("GRUPO_VITAL",$B$2,"CICLO_VIDA","16 - 20","A8_GENERO","Mujer")*F2</f>
        <v>-101</v>
      </c>
    </row>
    <row r="8" spans="2:6" x14ac:dyDescent="0.25">
      <c r="B8" s="7" t="s">
        <v>8</v>
      </c>
      <c r="C8" s="8">
        <v>105</v>
      </c>
      <c r="D8" s="8">
        <v>72</v>
      </c>
      <c r="E8" s="10">
        <v>177</v>
      </c>
      <c r="F8">
        <f>GETPIVOTDATA("GRUPO_VITAL",$B$2,"CICLO_VIDA","21 - 25","A8_GENERO","Mujer")*F2</f>
        <v>-72</v>
      </c>
    </row>
    <row r="9" spans="2:6" x14ac:dyDescent="0.25">
      <c r="B9" s="7" t="s">
        <v>9</v>
      </c>
      <c r="C9" s="8">
        <v>74</v>
      </c>
      <c r="D9" s="8">
        <v>101</v>
      </c>
      <c r="E9" s="10">
        <v>175</v>
      </c>
      <c r="F9">
        <f>GETPIVOTDATA("GRUPO_VITAL",$B$2,"CICLO_VIDA","26 - 30","A8_GENERO","Mujer")*F2</f>
        <v>-101</v>
      </c>
    </row>
    <row r="10" spans="2:6" x14ac:dyDescent="0.25">
      <c r="B10" s="7" t="s">
        <v>10</v>
      </c>
      <c r="C10" s="8">
        <v>57</v>
      </c>
      <c r="D10" s="8">
        <v>80</v>
      </c>
      <c r="E10" s="10">
        <v>137</v>
      </c>
      <c r="F10">
        <f>GETPIVOTDATA("GRUPO_VITAL",$B$2,"CICLO_VIDA","31 - 35","A8_GENERO","Mujer")*F2</f>
        <v>-80</v>
      </c>
    </row>
    <row r="11" spans="2:6" x14ac:dyDescent="0.25">
      <c r="B11" s="7" t="s">
        <v>11</v>
      </c>
      <c r="C11" s="8">
        <v>60</v>
      </c>
      <c r="D11" s="8">
        <v>78</v>
      </c>
      <c r="E11" s="10">
        <v>138</v>
      </c>
      <c r="F11">
        <f>GETPIVOTDATA("GRUPO_VITAL",$B$2,"CICLO_VIDA","36 - 40","A8_GENERO","Mujer")*F2</f>
        <v>-78</v>
      </c>
    </row>
    <row r="12" spans="2:6" x14ac:dyDescent="0.25">
      <c r="B12" s="7" t="s">
        <v>12</v>
      </c>
      <c r="C12" s="8">
        <v>49</v>
      </c>
      <c r="D12" s="8">
        <v>61</v>
      </c>
      <c r="E12" s="10">
        <v>110</v>
      </c>
      <c r="F12">
        <f>GETPIVOTDATA("GRUPO_VITAL",$B$2,"CICLO_VIDA","41 - 45","A8_GENERO","Mujer")*F2</f>
        <v>-61</v>
      </c>
    </row>
    <row r="13" spans="2:6" x14ac:dyDescent="0.25">
      <c r="B13" s="7" t="s">
        <v>13</v>
      </c>
      <c r="C13" s="8">
        <v>44</v>
      </c>
      <c r="D13" s="8">
        <v>49</v>
      </c>
      <c r="E13" s="10">
        <v>93</v>
      </c>
      <c r="F13">
        <f>GETPIVOTDATA("GRUPO_VITAL",$B$2,"CICLO_VIDA","46 - 50","A8_GENERO","Mujer")*F2</f>
        <v>-49</v>
      </c>
    </row>
    <row r="14" spans="2:6" x14ac:dyDescent="0.25">
      <c r="B14" s="7" t="s">
        <v>14</v>
      </c>
      <c r="C14" s="8">
        <v>20</v>
      </c>
      <c r="D14" s="8">
        <v>39</v>
      </c>
      <c r="E14" s="10">
        <v>59</v>
      </c>
      <c r="F14">
        <f>GETPIVOTDATA("GRUPO_VITAL",$B$2,"CICLO_VIDA","51 - 55","A8_GENERO","Mujer")*F2</f>
        <v>-39</v>
      </c>
    </row>
    <row r="15" spans="2:6" x14ac:dyDescent="0.25">
      <c r="B15" s="7" t="s">
        <v>15</v>
      </c>
      <c r="C15" s="8">
        <v>16</v>
      </c>
      <c r="D15" s="8">
        <v>20</v>
      </c>
      <c r="E15" s="10">
        <v>36</v>
      </c>
      <c r="F15">
        <f>GETPIVOTDATA("GRUPO_VITAL",$B$2,"CICLO_VIDA","56 - 60","A8_GENERO","Mujer")*F2</f>
        <v>-20</v>
      </c>
    </row>
    <row r="16" spans="2:6" x14ac:dyDescent="0.25">
      <c r="B16" s="7" t="s">
        <v>16</v>
      </c>
      <c r="C16" s="8">
        <v>18</v>
      </c>
      <c r="D16" s="8">
        <v>18</v>
      </c>
      <c r="E16" s="10">
        <v>36</v>
      </c>
      <c r="F16">
        <f>GETPIVOTDATA("GRUPO_VITAL",$B$2,"CICLO_VIDA","61 - 65","A8_GENERO","Mujer")*F2</f>
        <v>-18</v>
      </c>
    </row>
    <row r="17" spans="2:6" x14ac:dyDescent="0.25">
      <c r="B17" s="7" t="s">
        <v>17</v>
      </c>
      <c r="C17" s="8">
        <v>7</v>
      </c>
      <c r="D17" s="8">
        <v>9</v>
      </c>
      <c r="E17" s="10">
        <v>16</v>
      </c>
      <c r="F17">
        <f>GETPIVOTDATA("GRUPO_VITAL",$B$2,"CICLO_VIDA","66 - 70","A8_GENERO","Mujer")*F2</f>
        <v>-9</v>
      </c>
    </row>
    <row r="18" spans="2:6" x14ac:dyDescent="0.25">
      <c r="B18" s="7" t="s">
        <v>18</v>
      </c>
      <c r="C18" s="8">
        <v>3</v>
      </c>
      <c r="D18" s="8">
        <v>9</v>
      </c>
      <c r="E18" s="10">
        <v>12</v>
      </c>
      <c r="F18">
        <f>GETPIVOTDATA("GRUPO_VITAL",$B$2,"CICLO_VIDA","71 - 75","A8_GENERO","Mujer")*F2</f>
        <v>-9</v>
      </c>
    </row>
    <row r="19" spans="2:6" x14ac:dyDescent="0.25">
      <c r="B19" s="7" t="s">
        <v>19</v>
      </c>
      <c r="C19" s="8">
        <v>6</v>
      </c>
      <c r="D19" s="8">
        <v>3</v>
      </c>
      <c r="E19" s="10">
        <v>9</v>
      </c>
      <c r="F19">
        <f>GETPIVOTDATA("GRUPO_VITAL",$B$2,"CICLO_VIDA","76 - 80","A8_GENERO","Mujer")*F2</f>
        <v>-3</v>
      </c>
    </row>
    <row r="20" spans="2:6" x14ac:dyDescent="0.25">
      <c r="B20" s="7" t="s">
        <v>20</v>
      </c>
      <c r="C20" s="8">
        <v>3</v>
      </c>
      <c r="D20" s="8">
        <v>6</v>
      </c>
      <c r="E20" s="10">
        <v>9</v>
      </c>
      <c r="F20">
        <f>GETPIVOTDATA("GRUPO_VITAL",$B$2,"CICLO_VIDA","81 - 85","A8_GENERO","Mujer")*F2</f>
        <v>-6</v>
      </c>
    </row>
    <row r="21" spans="2:6" x14ac:dyDescent="0.25">
      <c r="B21" s="7" t="s">
        <v>21</v>
      </c>
      <c r="C21" s="8">
        <v>1</v>
      </c>
      <c r="D21" s="8">
        <v>3</v>
      </c>
      <c r="E21" s="10">
        <v>4</v>
      </c>
      <c r="F21">
        <f>GETPIVOTDATA("GRUPO_VITAL",$B$2,"CICLO_VIDA","86 - 90","A8_GENERO","Mujer")*F2</f>
        <v>-3</v>
      </c>
    </row>
    <row r="22" spans="2:6" ht="15.75" thickBot="1" x14ac:dyDescent="0.3">
      <c r="B22" s="7" t="s">
        <v>22</v>
      </c>
      <c r="C22" s="8">
        <v>3</v>
      </c>
      <c r="D22" s="8">
        <v>1</v>
      </c>
      <c r="E22" s="10">
        <v>4</v>
      </c>
      <c r="F22">
        <f>GETPIVOTDATA("GRUPO_VITAL",$B$2,"CICLO_VIDA","91 - 95","A8_GENERO","Mujer")*F2</f>
        <v>-1</v>
      </c>
    </row>
    <row r="23" spans="2:6" ht="15.75" thickBot="1" x14ac:dyDescent="0.3">
      <c r="B23" s="11" t="s">
        <v>3</v>
      </c>
      <c r="C23" s="12">
        <v>826</v>
      </c>
      <c r="D23" s="12">
        <v>911</v>
      </c>
      <c r="E23" s="13">
        <v>1737</v>
      </c>
      <c r="F23">
        <f>GETPIVOTDATA("GRUPO_VITAL",$B$2,"A8_GENERO","Mujer")*F2</f>
        <v>-911</v>
      </c>
    </row>
    <row r="24" spans="2:6" x14ac:dyDescent="0.25">
      <c r="C24" s="14">
        <f>GETPIVOTDATA("GRUPO_VITAL",$B$2,"A8_GENERO","Hombre")/GETPIVOTDATA("GRUPO_VITAL",$B$2)</f>
        <v>0.47553252734599882</v>
      </c>
      <c r="D24" s="14">
        <f>GETPIVOTDATA("GRUPO_VITAL",$B$2,"A8_GENERO","Mujer")/GETPIVOTDATA("GRUPO_VITAL",$B$2)</f>
        <v>0.52446747265400118</v>
      </c>
    </row>
    <row r="25" spans="2:6" ht="15.75" thickBot="1" x14ac:dyDescent="0.3"/>
    <row r="26" spans="2:6" ht="15.75" thickBot="1" x14ac:dyDescent="0.3">
      <c r="B26" s="1" t="s">
        <v>23</v>
      </c>
      <c r="C26" s="2"/>
      <c r="D26" s="2"/>
      <c r="E26" s="3"/>
    </row>
    <row r="27" spans="2:6" ht="15.75" thickBot="1" x14ac:dyDescent="0.3">
      <c r="B27" s="4"/>
      <c r="C27" s="5" t="s">
        <v>1</v>
      </c>
      <c r="D27" s="5" t="s">
        <v>2</v>
      </c>
      <c r="E27" s="6" t="s">
        <v>3</v>
      </c>
    </row>
    <row r="28" spans="2:6" x14ac:dyDescent="0.25">
      <c r="B28" s="7" t="s">
        <v>24</v>
      </c>
      <c r="C28" s="8">
        <v>105</v>
      </c>
      <c r="D28" s="8">
        <v>111</v>
      </c>
      <c r="E28" s="15">
        <v>216</v>
      </c>
    </row>
    <row r="29" spans="2:6" x14ac:dyDescent="0.25">
      <c r="B29" s="7" t="s">
        <v>25</v>
      </c>
      <c r="C29" s="8">
        <v>136</v>
      </c>
      <c r="D29" s="8">
        <v>137</v>
      </c>
      <c r="E29" s="16">
        <v>273</v>
      </c>
    </row>
    <row r="30" spans="2:6" x14ac:dyDescent="0.25">
      <c r="B30" s="7" t="s">
        <v>26</v>
      </c>
      <c r="C30" s="8">
        <v>128</v>
      </c>
      <c r="D30" s="8">
        <v>116</v>
      </c>
      <c r="E30" s="16">
        <v>244</v>
      </c>
    </row>
    <row r="31" spans="2:6" x14ac:dyDescent="0.25">
      <c r="B31" s="7" t="s">
        <v>27</v>
      </c>
      <c r="C31" s="8">
        <v>196</v>
      </c>
      <c r="D31" s="8">
        <v>197</v>
      </c>
      <c r="E31" s="16">
        <v>393</v>
      </c>
    </row>
    <row r="32" spans="2:6" x14ac:dyDescent="0.25">
      <c r="B32" s="7" t="s">
        <v>28</v>
      </c>
      <c r="C32" s="8">
        <v>244</v>
      </c>
      <c r="D32" s="8">
        <v>324</v>
      </c>
      <c r="E32" s="16">
        <v>568</v>
      </c>
    </row>
    <row r="33" spans="2:5" ht="15.75" thickBot="1" x14ac:dyDescent="0.3">
      <c r="B33" s="7" t="s">
        <v>29</v>
      </c>
      <c r="C33" s="8">
        <v>17</v>
      </c>
      <c r="D33" s="8">
        <v>26</v>
      </c>
      <c r="E33" s="16">
        <v>43</v>
      </c>
    </row>
    <row r="34" spans="2:5" ht="15.75" thickBot="1" x14ac:dyDescent="0.3">
      <c r="B34" s="11" t="s">
        <v>3</v>
      </c>
      <c r="C34" s="12">
        <v>826</v>
      </c>
      <c r="D34" s="12">
        <v>911</v>
      </c>
      <c r="E34" s="13">
        <v>1737</v>
      </c>
    </row>
    <row r="36" spans="2:5" ht="15.75" thickBot="1" x14ac:dyDescent="0.3"/>
    <row r="37" spans="2:5" ht="15.75" thickBot="1" x14ac:dyDescent="0.3">
      <c r="B37" s="1" t="s">
        <v>30</v>
      </c>
      <c r="C37" s="2"/>
      <c r="D37" s="2"/>
      <c r="E37" s="3"/>
    </row>
    <row r="38" spans="2:5" ht="15.75" thickBot="1" x14ac:dyDescent="0.3">
      <c r="B38" s="4"/>
      <c r="C38" s="5" t="s">
        <v>1</v>
      </c>
      <c r="D38" s="5" t="s">
        <v>2</v>
      </c>
      <c r="E38" s="17" t="s">
        <v>3</v>
      </c>
    </row>
    <row r="39" spans="2:5" x14ac:dyDescent="0.25">
      <c r="B39" s="7" t="s">
        <v>31</v>
      </c>
      <c r="C39" s="8">
        <v>30</v>
      </c>
      <c r="D39" s="8">
        <v>36</v>
      </c>
      <c r="E39" s="15">
        <v>66</v>
      </c>
    </row>
    <row r="40" spans="2:5" x14ac:dyDescent="0.25">
      <c r="B40" s="7" t="s">
        <v>32</v>
      </c>
      <c r="C40" s="8">
        <v>47</v>
      </c>
      <c r="D40" s="8">
        <v>59</v>
      </c>
      <c r="E40" s="16">
        <v>106</v>
      </c>
    </row>
    <row r="41" spans="2:5" x14ac:dyDescent="0.25">
      <c r="B41" s="7" t="s">
        <v>33</v>
      </c>
      <c r="C41" s="8">
        <v>745</v>
      </c>
      <c r="D41" s="8">
        <v>813</v>
      </c>
      <c r="E41" s="16">
        <v>1558</v>
      </c>
    </row>
    <row r="42" spans="2:5" ht="15.75" thickBot="1" x14ac:dyDescent="0.3">
      <c r="B42" s="7" t="s">
        <v>34</v>
      </c>
      <c r="C42" s="8">
        <v>4</v>
      </c>
      <c r="D42" s="8">
        <v>3</v>
      </c>
      <c r="E42" s="16">
        <v>7</v>
      </c>
    </row>
    <row r="43" spans="2:5" ht="15.75" thickBot="1" x14ac:dyDescent="0.3">
      <c r="B43" s="18" t="s">
        <v>3</v>
      </c>
      <c r="C43" s="12">
        <v>826</v>
      </c>
      <c r="D43" s="12">
        <v>911</v>
      </c>
      <c r="E43" s="13">
        <v>1737</v>
      </c>
    </row>
    <row r="45" spans="2:5" ht="15.75" thickBot="1" x14ac:dyDescent="0.3"/>
    <row r="46" spans="2:5" ht="15.75" thickBot="1" x14ac:dyDescent="0.3">
      <c r="B46" s="19" t="s">
        <v>35</v>
      </c>
      <c r="C46" s="20" t="s">
        <v>36</v>
      </c>
    </row>
    <row r="47" spans="2:5" ht="15.75" thickBot="1" x14ac:dyDescent="0.3"/>
    <row r="48" spans="2:5" ht="15.75" thickBot="1" x14ac:dyDescent="0.3">
      <c r="B48" s="1" t="s">
        <v>37</v>
      </c>
      <c r="C48" s="2"/>
      <c r="D48" s="2"/>
      <c r="E48" s="3"/>
    </row>
    <row r="49" spans="2:5" ht="15.75" thickBot="1" x14ac:dyDescent="0.3">
      <c r="B49" s="4"/>
      <c r="C49" s="21" t="s">
        <v>1</v>
      </c>
      <c r="D49" s="22" t="s">
        <v>2</v>
      </c>
      <c r="E49" s="17" t="s">
        <v>3</v>
      </c>
    </row>
    <row r="50" spans="2:5" x14ac:dyDescent="0.25">
      <c r="B50" s="7" t="s">
        <v>7</v>
      </c>
      <c r="C50" s="8"/>
      <c r="D50" s="23">
        <v>3</v>
      </c>
      <c r="E50" s="24">
        <v>3</v>
      </c>
    </row>
    <row r="51" spans="2:5" x14ac:dyDescent="0.25">
      <c r="B51" s="7" t="s">
        <v>8</v>
      </c>
      <c r="C51" s="8">
        <v>4</v>
      </c>
      <c r="D51" s="23">
        <v>6</v>
      </c>
      <c r="E51" s="16">
        <v>10</v>
      </c>
    </row>
    <row r="52" spans="2:5" x14ac:dyDescent="0.25">
      <c r="B52" s="7" t="s">
        <v>9</v>
      </c>
      <c r="C52" s="8">
        <v>17</v>
      </c>
      <c r="D52" s="23">
        <v>46</v>
      </c>
      <c r="E52" s="16">
        <v>63</v>
      </c>
    </row>
    <row r="53" spans="2:5" x14ac:dyDescent="0.25">
      <c r="B53" s="7" t="s">
        <v>10</v>
      </c>
      <c r="C53" s="8">
        <v>18</v>
      </c>
      <c r="D53" s="23">
        <v>37</v>
      </c>
      <c r="E53" s="16">
        <v>55</v>
      </c>
    </row>
    <row r="54" spans="2:5" x14ac:dyDescent="0.25">
      <c r="B54" s="7" t="s">
        <v>11</v>
      </c>
      <c r="C54" s="8">
        <v>27</v>
      </c>
      <c r="D54" s="23">
        <v>56</v>
      </c>
      <c r="E54" s="16">
        <v>83</v>
      </c>
    </row>
    <row r="55" spans="2:5" x14ac:dyDescent="0.25">
      <c r="B55" s="7" t="s">
        <v>12</v>
      </c>
      <c r="C55" s="8">
        <v>31</v>
      </c>
      <c r="D55" s="23">
        <v>45</v>
      </c>
      <c r="E55" s="16">
        <v>76</v>
      </c>
    </row>
    <row r="56" spans="2:5" x14ac:dyDescent="0.25">
      <c r="B56" s="7" t="s">
        <v>13</v>
      </c>
      <c r="C56" s="8">
        <v>28</v>
      </c>
      <c r="D56" s="23">
        <v>30</v>
      </c>
      <c r="E56" s="16">
        <v>58</v>
      </c>
    </row>
    <row r="57" spans="2:5" x14ac:dyDescent="0.25">
      <c r="B57" s="7" t="s">
        <v>14</v>
      </c>
      <c r="C57" s="8">
        <v>9</v>
      </c>
      <c r="D57" s="23">
        <v>27</v>
      </c>
      <c r="E57" s="16">
        <v>36</v>
      </c>
    </row>
    <row r="58" spans="2:5" x14ac:dyDescent="0.25">
      <c r="B58" s="7" t="s">
        <v>15</v>
      </c>
      <c r="C58" s="8">
        <v>12</v>
      </c>
      <c r="D58" s="23">
        <v>13</v>
      </c>
      <c r="E58" s="16">
        <v>25</v>
      </c>
    </row>
    <row r="59" spans="2:5" x14ac:dyDescent="0.25">
      <c r="B59" s="7" t="s">
        <v>16</v>
      </c>
      <c r="C59" s="8">
        <v>11</v>
      </c>
      <c r="D59" s="23">
        <v>10</v>
      </c>
      <c r="E59" s="16">
        <v>21</v>
      </c>
    </row>
    <row r="60" spans="2:5" x14ac:dyDescent="0.25">
      <c r="B60" s="7" t="s">
        <v>17</v>
      </c>
      <c r="C60" s="8">
        <v>3</v>
      </c>
      <c r="D60" s="23">
        <v>2</v>
      </c>
      <c r="E60" s="16">
        <v>5</v>
      </c>
    </row>
    <row r="61" spans="2:5" x14ac:dyDescent="0.25">
      <c r="B61" s="7" t="s">
        <v>18</v>
      </c>
      <c r="C61" s="8">
        <v>2</v>
      </c>
      <c r="D61" s="23">
        <v>3</v>
      </c>
      <c r="E61" s="16">
        <v>5</v>
      </c>
    </row>
    <row r="62" spans="2:5" x14ac:dyDescent="0.25">
      <c r="B62" s="7" t="s">
        <v>19</v>
      </c>
      <c r="C62" s="8">
        <v>5</v>
      </c>
      <c r="D62" s="23">
        <v>2</v>
      </c>
      <c r="E62" s="16">
        <v>7</v>
      </c>
    </row>
    <row r="63" spans="2:5" x14ac:dyDescent="0.25">
      <c r="B63" s="7" t="s">
        <v>20</v>
      </c>
      <c r="C63" s="8">
        <v>3</v>
      </c>
      <c r="D63" s="23">
        <v>4</v>
      </c>
      <c r="E63" s="16">
        <v>7</v>
      </c>
    </row>
    <row r="64" spans="2:5" x14ac:dyDescent="0.25">
      <c r="B64" s="7" t="s">
        <v>21</v>
      </c>
      <c r="C64" s="8"/>
      <c r="D64" s="23">
        <v>1</v>
      </c>
      <c r="E64" s="16">
        <v>1</v>
      </c>
    </row>
    <row r="65" spans="2:5" ht="15.75" thickBot="1" x14ac:dyDescent="0.3">
      <c r="B65" s="25" t="s">
        <v>22</v>
      </c>
      <c r="C65" s="26">
        <v>2</v>
      </c>
      <c r="D65" s="27">
        <v>1</v>
      </c>
      <c r="E65" s="28">
        <v>3</v>
      </c>
    </row>
    <row r="66" spans="2:5" ht="15.75" thickBot="1" x14ac:dyDescent="0.3">
      <c r="B66" s="11" t="s">
        <v>3</v>
      </c>
      <c r="C66" s="12">
        <v>172</v>
      </c>
      <c r="D66" s="29">
        <v>286</v>
      </c>
      <c r="E66" s="13">
        <v>458</v>
      </c>
    </row>
    <row r="67" spans="2:5" x14ac:dyDescent="0.25">
      <c r="C67" s="30">
        <f>GETPIVOTDATA("A9_PARENTESCO",$B$48,"A8_GENERO","Hombre")/GETPIVOTDATA("A9_PARENTESCO",$B$48)</f>
        <v>0.37554585152838427</v>
      </c>
      <c r="D67" s="30">
        <f>GETPIVOTDATA("A9_PARENTESCO",$B$48,"A8_GENERO","Mujer")/GETPIVOTDATA("A9_PARENTESCO",$B$48)</f>
        <v>0.62445414847161573</v>
      </c>
      <c r="E67" s="30">
        <f>C67+D67</f>
        <v>1</v>
      </c>
    </row>
    <row r="69" spans="2:5" ht="15.75" thickBot="1" x14ac:dyDescent="0.3"/>
    <row r="70" spans="2:5" ht="15.75" thickBot="1" x14ac:dyDescent="0.3">
      <c r="B70" s="1" t="s">
        <v>38</v>
      </c>
      <c r="C70" s="2"/>
      <c r="D70" s="2"/>
      <c r="E70" s="3"/>
    </row>
    <row r="71" spans="2:5" ht="15.75" thickBot="1" x14ac:dyDescent="0.3">
      <c r="B71" s="4"/>
      <c r="C71" s="21" t="s">
        <v>1</v>
      </c>
      <c r="D71" s="22" t="s">
        <v>2</v>
      </c>
      <c r="E71" s="17" t="s">
        <v>3</v>
      </c>
    </row>
    <row r="72" spans="2:5" x14ac:dyDescent="0.25">
      <c r="B72" s="7" t="s">
        <v>39</v>
      </c>
      <c r="C72" s="8">
        <v>53</v>
      </c>
      <c r="D72" s="23">
        <v>66</v>
      </c>
      <c r="E72" s="24">
        <v>119</v>
      </c>
    </row>
    <row r="73" spans="2:5" x14ac:dyDescent="0.25">
      <c r="B73" s="7" t="s">
        <v>40</v>
      </c>
      <c r="C73" s="8">
        <v>46</v>
      </c>
      <c r="D73" s="23">
        <v>43</v>
      </c>
      <c r="E73" s="16">
        <v>89</v>
      </c>
    </row>
    <row r="74" spans="2:5" x14ac:dyDescent="0.25">
      <c r="B74" s="7" t="s">
        <v>41</v>
      </c>
      <c r="C74" s="8">
        <v>268</v>
      </c>
      <c r="D74" s="23">
        <v>276</v>
      </c>
      <c r="E74" s="16">
        <v>544</v>
      </c>
    </row>
    <row r="75" spans="2:5" x14ac:dyDescent="0.25">
      <c r="B75" s="7" t="s">
        <v>42</v>
      </c>
      <c r="C75" s="8">
        <v>163</v>
      </c>
      <c r="D75" s="23">
        <v>169</v>
      </c>
      <c r="E75" s="16">
        <v>332</v>
      </c>
    </row>
    <row r="76" spans="2:5" x14ac:dyDescent="0.25">
      <c r="B76" s="7" t="s">
        <v>43</v>
      </c>
      <c r="C76" s="8">
        <v>147</v>
      </c>
      <c r="D76" s="23">
        <v>199</v>
      </c>
      <c r="E76" s="16">
        <v>346</v>
      </c>
    </row>
    <row r="77" spans="2:5" x14ac:dyDescent="0.25">
      <c r="B77" s="7" t="s">
        <v>44</v>
      </c>
      <c r="C77" s="8">
        <v>45</v>
      </c>
      <c r="D77" s="23">
        <v>48</v>
      </c>
      <c r="E77" s="16">
        <v>93</v>
      </c>
    </row>
    <row r="78" spans="2:5" ht="15.75" thickBot="1" x14ac:dyDescent="0.3">
      <c r="B78" s="25" t="s">
        <v>45</v>
      </c>
      <c r="C78" s="26">
        <v>104</v>
      </c>
      <c r="D78" s="27">
        <v>110</v>
      </c>
      <c r="E78" s="28">
        <v>214</v>
      </c>
    </row>
    <row r="79" spans="2:5" ht="15.75" thickBot="1" x14ac:dyDescent="0.3">
      <c r="B79" s="11" t="s">
        <v>3</v>
      </c>
      <c r="C79" s="12">
        <v>826</v>
      </c>
      <c r="D79" s="29">
        <v>911</v>
      </c>
      <c r="E79" s="13">
        <v>1737</v>
      </c>
    </row>
    <row r="81" spans="2:5" ht="15.75" thickBot="1" x14ac:dyDescent="0.3"/>
    <row r="82" spans="2:5" ht="15.75" thickBot="1" x14ac:dyDescent="0.3">
      <c r="B82" s="1" t="s">
        <v>46</v>
      </c>
      <c r="C82" s="2"/>
      <c r="D82" s="2"/>
      <c r="E82" s="3"/>
    </row>
    <row r="83" spans="2:5" ht="15.75" thickBot="1" x14ac:dyDescent="0.3">
      <c r="B83" s="4"/>
      <c r="C83" s="21" t="s">
        <v>1</v>
      </c>
      <c r="D83" s="22" t="s">
        <v>2</v>
      </c>
      <c r="E83" s="17" t="s">
        <v>3</v>
      </c>
    </row>
    <row r="84" spans="2:5" x14ac:dyDescent="0.25">
      <c r="B84" s="7" t="s">
        <v>47</v>
      </c>
      <c r="C84" s="8">
        <v>75</v>
      </c>
      <c r="D84" s="23">
        <v>72</v>
      </c>
      <c r="E84" s="24">
        <v>147</v>
      </c>
    </row>
    <row r="85" spans="2:5" x14ac:dyDescent="0.25">
      <c r="B85" s="7" t="s">
        <v>48</v>
      </c>
      <c r="C85" s="8">
        <v>203</v>
      </c>
      <c r="D85" s="23">
        <v>184</v>
      </c>
      <c r="E85" s="16">
        <v>387</v>
      </c>
    </row>
    <row r="86" spans="2:5" x14ac:dyDescent="0.25">
      <c r="B86" s="7" t="s">
        <v>49</v>
      </c>
      <c r="C86" s="8">
        <v>305</v>
      </c>
      <c r="D86" s="23">
        <v>308</v>
      </c>
      <c r="E86" s="16">
        <v>613</v>
      </c>
    </row>
    <row r="87" spans="2:5" x14ac:dyDescent="0.25">
      <c r="B87" s="7" t="s">
        <v>50</v>
      </c>
      <c r="C87" s="8">
        <v>10</v>
      </c>
      <c r="D87" s="23">
        <v>14</v>
      </c>
      <c r="E87" s="16">
        <v>24</v>
      </c>
    </row>
    <row r="88" spans="2:5" x14ac:dyDescent="0.25">
      <c r="B88" s="7" t="s">
        <v>51</v>
      </c>
      <c r="C88" s="8">
        <v>17</v>
      </c>
      <c r="D88" s="23">
        <v>129</v>
      </c>
      <c r="E88" s="16">
        <v>146</v>
      </c>
    </row>
    <row r="89" spans="2:5" x14ac:dyDescent="0.25">
      <c r="B89" s="7" t="s">
        <v>52</v>
      </c>
      <c r="C89" s="8">
        <v>17</v>
      </c>
      <c r="D89" s="23">
        <v>12</v>
      </c>
      <c r="E89" s="16">
        <v>29</v>
      </c>
    </row>
    <row r="90" spans="2:5" ht="15.75" thickBot="1" x14ac:dyDescent="0.3">
      <c r="B90" s="25" t="s">
        <v>53</v>
      </c>
      <c r="C90" s="26">
        <v>199</v>
      </c>
      <c r="D90" s="27">
        <v>192</v>
      </c>
      <c r="E90" s="28">
        <v>391</v>
      </c>
    </row>
    <row r="91" spans="2:5" ht="15.75" thickBot="1" x14ac:dyDescent="0.3">
      <c r="B91" s="11" t="s">
        <v>3</v>
      </c>
      <c r="C91" s="12">
        <v>826</v>
      </c>
      <c r="D91" s="29">
        <v>911</v>
      </c>
      <c r="E91" s="13">
        <v>1737</v>
      </c>
    </row>
    <row r="93" spans="2:5" ht="15.75" thickBot="1" x14ac:dyDescent="0.3"/>
    <row r="94" spans="2:5" ht="15.75" thickBot="1" x14ac:dyDescent="0.3">
      <c r="B94" s="1" t="s">
        <v>54</v>
      </c>
      <c r="C94" s="2"/>
      <c r="D94" s="2"/>
      <c r="E94" s="3"/>
    </row>
    <row r="95" spans="2:5" ht="15.75" thickBot="1" x14ac:dyDescent="0.3">
      <c r="B95" s="4"/>
      <c r="C95" s="21" t="s">
        <v>1</v>
      </c>
      <c r="D95" s="22" t="s">
        <v>2</v>
      </c>
      <c r="E95" s="17" t="s">
        <v>3</v>
      </c>
    </row>
    <row r="96" spans="2:5" x14ac:dyDescent="0.25">
      <c r="B96" s="7" t="s">
        <v>55</v>
      </c>
      <c r="C96" s="8">
        <v>23</v>
      </c>
      <c r="D96" s="23">
        <v>21</v>
      </c>
      <c r="E96" s="24">
        <v>44</v>
      </c>
    </row>
    <row r="97" spans="2:9" x14ac:dyDescent="0.25">
      <c r="B97" s="7" t="s">
        <v>56</v>
      </c>
      <c r="C97" s="8">
        <v>3</v>
      </c>
      <c r="D97" s="23"/>
      <c r="E97" s="16">
        <v>3</v>
      </c>
    </row>
    <row r="98" spans="2:9" x14ac:dyDescent="0.25">
      <c r="B98" s="7" t="s">
        <v>57</v>
      </c>
      <c r="C98" s="8">
        <v>7</v>
      </c>
      <c r="D98" s="23">
        <v>4</v>
      </c>
      <c r="E98" s="16">
        <v>11</v>
      </c>
    </row>
    <row r="99" spans="2:9" x14ac:dyDescent="0.25">
      <c r="B99" s="7" t="s">
        <v>58</v>
      </c>
      <c r="C99" s="8">
        <v>3</v>
      </c>
      <c r="D99" s="23">
        <v>2</v>
      </c>
      <c r="E99" s="16">
        <v>5</v>
      </c>
    </row>
    <row r="100" spans="2:9" x14ac:dyDescent="0.25">
      <c r="B100" s="7" t="s">
        <v>59</v>
      </c>
      <c r="C100" s="8">
        <v>4</v>
      </c>
      <c r="D100" s="23">
        <v>11</v>
      </c>
      <c r="E100" s="16">
        <v>15</v>
      </c>
    </row>
    <row r="101" spans="2:9" x14ac:dyDescent="0.25">
      <c r="B101" s="7" t="s">
        <v>60</v>
      </c>
      <c r="C101" s="8">
        <v>194</v>
      </c>
      <c r="D101" s="23">
        <v>209</v>
      </c>
      <c r="E101" s="16">
        <v>403</v>
      </c>
    </row>
    <row r="102" spans="2:9" ht="15.75" thickBot="1" x14ac:dyDescent="0.3">
      <c r="B102" s="25" t="s">
        <v>61</v>
      </c>
      <c r="C102" s="26">
        <v>592</v>
      </c>
      <c r="D102" s="27">
        <v>664</v>
      </c>
      <c r="E102" s="28">
        <v>1256</v>
      </c>
    </row>
    <row r="103" spans="2:9" ht="15.75" thickBot="1" x14ac:dyDescent="0.3">
      <c r="B103" s="11" t="s">
        <v>3</v>
      </c>
      <c r="C103" s="12">
        <v>826</v>
      </c>
      <c r="D103" s="29">
        <v>911</v>
      </c>
      <c r="E103" s="13">
        <v>1737</v>
      </c>
    </row>
    <row r="105" spans="2:9" ht="15.75" thickBot="1" x14ac:dyDescent="0.3"/>
    <row r="106" spans="2:9" ht="15.75" thickBot="1" x14ac:dyDescent="0.3">
      <c r="B106" s="1" t="s">
        <v>62</v>
      </c>
      <c r="C106" s="2"/>
      <c r="D106" s="2"/>
      <c r="E106" s="2"/>
      <c r="F106" s="2"/>
      <c r="G106" s="2"/>
      <c r="H106" s="2"/>
      <c r="I106" s="3"/>
    </row>
    <row r="107" spans="2:9" ht="15.75" thickBot="1" x14ac:dyDescent="0.3">
      <c r="B107" s="4"/>
      <c r="C107" s="5" t="s">
        <v>1</v>
      </c>
      <c r="D107" s="5"/>
      <c r="E107" s="5" t="s">
        <v>63</v>
      </c>
      <c r="F107" s="5" t="s">
        <v>2</v>
      </c>
      <c r="G107" s="5"/>
      <c r="H107" s="31" t="s">
        <v>64</v>
      </c>
      <c r="I107" s="17" t="s">
        <v>3</v>
      </c>
    </row>
    <row r="108" spans="2:9" x14ac:dyDescent="0.25">
      <c r="B108" s="4"/>
      <c r="C108" s="21" t="s">
        <v>61</v>
      </c>
      <c r="D108" s="21" t="s">
        <v>65</v>
      </c>
      <c r="E108" s="21"/>
      <c r="F108" s="21" t="s">
        <v>61</v>
      </c>
      <c r="G108" s="21" t="s">
        <v>65</v>
      </c>
      <c r="H108" s="22"/>
      <c r="I108" s="32"/>
    </row>
    <row r="109" spans="2:9" x14ac:dyDescent="0.25">
      <c r="B109" s="7" t="s">
        <v>4</v>
      </c>
      <c r="C109" s="8">
        <v>53</v>
      </c>
      <c r="D109" s="8">
        <v>1</v>
      </c>
      <c r="E109" s="8">
        <v>54</v>
      </c>
      <c r="F109" s="8">
        <v>40</v>
      </c>
      <c r="G109" s="8">
        <v>1</v>
      </c>
      <c r="H109" s="23">
        <v>41</v>
      </c>
      <c r="I109" s="16">
        <v>95</v>
      </c>
    </row>
    <row r="110" spans="2:9" x14ac:dyDescent="0.25">
      <c r="B110" s="7" t="s">
        <v>5</v>
      </c>
      <c r="C110" s="8">
        <v>108</v>
      </c>
      <c r="D110" s="8">
        <v>2</v>
      </c>
      <c r="E110" s="8">
        <v>110</v>
      </c>
      <c r="F110" s="8">
        <v>112</v>
      </c>
      <c r="G110" s="8">
        <v>3</v>
      </c>
      <c r="H110" s="23">
        <v>115</v>
      </c>
      <c r="I110" s="16">
        <v>225</v>
      </c>
    </row>
    <row r="111" spans="2:9" x14ac:dyDescent="0.25">
      <c r="B111" s="7" t="s">
        <v>6</v>
      </c>
      <c r="C111" s="8">
        <v>87</v>
      </c>
      <c r="D111" s="8">
        <v>2</v>
      </c>
      <c r="E111" s="8">
        <v>89</v>
      </c>
      <c r="F111" s="8">
        <v>99</v>
      </c>
      <c r="G111" s="8">
        <v>6</v>
      </c>
      <c r="H111" s="23">
        <v>105</v>
      </c>
      <c r="I111" s="16">
        <v>194</v>
      </c>
    </row>
    <row r="112" spans="2:9" x14ac:dyDescent="0.25">
      <c r="B112" s="7" t="s">
        <v>7</v>
      </c>
      <c r="C112" s="8">
        <v>103</v>
      </c>
      <c r="D112" s="8">
        <v>4</v>
      </c>
      <c r="E112" s="8">
        <v>107</v>
      </c>
      <c r="F112" s="8">
        <v>97</v>
      </c>
      <c r="G112" s="8">
        <v>4</v>
      </c>
      <c r="H112" s="23">
        <v>101</v>
      </c>
      <c r="I112" s="16">
        <v>208</v>
      </c>
    </row>
    <row r="113" spans="2:9" x14ac:dyDescent="0.25">
      <c r="B113" s="7" t="s">
        <v>8</v>
      </c>
      <c r="C113" s="8">
        <v>104</v>
      </c>
      <c r="D113" s="8">
        <v>1</v>
      </c>
      <c r="E113" s="8">
        <v>105</v>
      </c>
      <c r="F113" s="8">
        <v>69</v>
      </c>
      <c r="G113" s="8">
        <v>3</v>
      </c>
      <c r="H113" s="23">
        <v>72</v>
      </c>
      <c r="I113" s="16">
        <v>177</v>
      </c>
    </row>
    <row r="114" spans="2:9" x14ac:dyDescent="0.25">
      <c r="B114" s="7" t="s">
        <v>9</v>
      </c>
      <c r="C114" s="8">
        <v>71</v>
      </c>
      <c r="D114" s="8">
        <v>3</v>
      </c>
      <c r="E114" s="8">
        <v>74</v>
      </c>
      <c r="F114" s="8">
        <v>99</v>
      </c>
      <c r="G114" s="8">
        <v>2</v>
      </c>
      <c r="H114" s="23">
        <v>101</v>
      </c>
      <c r="I114" s="16">
        <v>175</v>
      </c>
    </row>
    <row r="115" spans="2:9" x14ac:dyDescent="0.25">
      <c r="B115" s="7" t="s">
        <v>10</v>
      </c>
      <c r="C115" s="8">
        <v>55</v>
      </c>
      <c r="D115" s="8">
        <v>2</v>
      </c>
      <c r="E115" s="8">
        <v>57</v>
      </c>
      <c r="F115" s="8">
        <v>77</v>
      </c>
      <c r="G115" s="8">
        <v>3</v>
      </c>
      <c r="H115" s="23">
        <v>80</v>
      </c>
      <c r="I115" s="16">
        <v>137</v>
      </c>
    </row>
    <row r="116" spans="2:9" x14ac:dyDescent="0.25">
      <c r="B116" s="7" t="s">
        <v>11</v>
      </c>
      <c r="C116" s="8">
        <v>58</v>
      </c>
      <c r="D116" s="8">
        <v>2</v>
      </c>
      <c r="E116" s="8">
        <v>60</v>
      </c>
      <c r="F116" s="8">
        <v>75</v>
      </c>
      <c r="G116" s="8">
        <v>3</v>
      </c>
      <c r="H116" s="23">
        <v>78</v>
      </c>
      <c r="I116" s="16">
        <v>138</v>
      </c>
    </row>
    <row r="117" spans="2:9" x14ac:dyDescent="0.25">
      <c r="B117" s="7" t="s">
        <v>12</v>
      </c>
      <c r="C117" s="8">
        <v>44</v>
      </c>
      <c r="D117" s="8">
        <v>5</v>
      </c>
      <c r="E117" s="8">
        <v>49</v>
      </c>
      <c r="F117" s="8">
        <v>60</v>
      </c>
      <c r="G117" s="8">
        <v>1</v>
      </c>
      <c r="H117" s="23">
        <v>61</v>
      </c>
      <c r="I117" s="16">
        <v>110</v>
      </c>
    </row>
    <row r="118" spans="2:9" x14ac:dyDescent="0.25">
      <c r="B118" s="7" t="s">
        <v>13</v>
      </c>
      <c r="C118" s="8">
        <v>39</v>
      </c>
      <c r="D118" s="8">
        <v>5</v>
      </c>
      <c r="E118" s="8">
        <v>44</v>
      </c>
      <c r="F118" s="8">
        <v>46</v>
      </c>
      <c r="G118" s="8">
        <v>3</v>
      </c>
      <c r="H118" s="23">
        <v>49</v>
      </c>
      <c r="I118" s="16">
        <v>93</v>
      </c>
    </row>
    <row r="119" spans="2:9" x14ac:dyDescent="0.25">
      <c r="B119" s="7" t="s">
        <v>14</v>
      </c>
      <c r="C119" s="8">
        <v>19</v>
      </c>
      <c r="D119" s="8">
        <v>1</v>
      </c>
      <c r="E119" s="8">
        <v>20</v>
      </c>
      <c r="F119" s="8">
        <v>37</v>
      </c>
      <c r="G119" s="8">
        <v>2</v>
      </c>
      <c r="H119" s="23">
        <v>39</v>
      </c>
      <c r="I119" s="16">
        <v>59</v>
      </c>
    </row>
    <row r="120" spans="2:9" x14ac:dyDescent="0.25">
      <c r="B120" s="7" t="s">
        <v>15</v>
      </c>
      <c r="C120" s="8">
        <v>10</v>
      </c>
      <c r="D120" s="8">
        <v>6</v>
      </c>
      <c r="E120" s="8">
        <v>16</v>
      </c>
      <c r="F120" s="8">
        <v>17</v>
      </c>
      <c r="G120" s="8">
        <v>3</v>
      </c>
      <c r="H120" s="23">
        <v>20</v>
      </c>
      <c r="I120" s="16">
        <v>36</v>
      </c>
    </row>
    <row r="121" spans="2:9" x14ac:dyDescent="0.25">
      <c r="B121" s="7" t="s">
        <v>16</v>
      </c>
      <c r="C121" s="8">
        <v>16</v>
      </c>
      <c r="D121" s="8">
        <v>2</v>
      </c>
      <c r="E121" s="8">
        <v>18</v>
      </c>
      <c r="F121" s="8">
        <v>13</v>
      </c>
      <c r="G121" s="8">
        <v>5</v>
      </c>
      <c r="H121" s="23">
        <v>18</v>
      </c>
      <c r="I121" s="16">
        <v>36</v>
      </c>
    </row>
    <row r="122" spans="2:9" x14ac:dyDescent="0.25">
      <c r="B122" s="7" t="s">
        <v>17</v>
      </c>
      <c r="C122" s="8">
        <v>4</v>
      </c>
      <c r="D122" s="8">
        <v>3</v>
      </c>
      <c r="E122" s="8">
        <v>7</v>
      </c>
      <c r="F122" s="8">
        <v>6</v>
      </c>
      <c r="G122" s="8">
        <v>3</v>
      </c>
      <c r="H122" s="23">
        <v>9</v>
      </c>
      <c r="I122" s="16">
        <v>16</v>
      </c>
    </row>
    <row r="123" spans="2:9" x14ac:dyDescent="0.25">
      <c r="B123" s="7" t="s">
        <v>18</v>
      </c>
      <c r="C123" s="8">
        <v>2</v>
      </c>
      <c r="D123" s="8">
        <v>1</v>
      </c>
      <c r="E123" s="8">
        <v>3</v>
      </c>
      <c r="F123" s="8">
        <v>7</v>
      </c>
      <c r="G123" s="8">
        <v>2</v>
      </c>
      <c r="H123" s="23">
        <v>9</v>
      </c>
      <c r="I123" s="16">
        <v>12</v>
      </c>
    </row>
    <row r="124" spans="2:9" x14ac:dyDescent="0.25">
      <c r="B124" s="7" t="s">
        <v>19</v>
      </c>
      <c r="C124" s="8">
        <v>4</v>
      </c>
      <c r="D124" s="8">
        <v>2</v>
      </c>
      <c r="E124" s="8">
        <v>6</v>
      </c>
      <c r="F124" s="8">
        <v>3</v>
      </c>
      <c r="G124" s="8"/>
      <c r="H124" s="23">
        <v>3</v>
      </c>
      <c r="I124" s="16">
        <v>9</v>
      </c>
    </row>
    <row r="125" spans="2:9" x14ac:dyDescent="0.25">
      <c r="B125" s="7" t="s">
        <v>20</v>
      </c>
      <c r="C125" s="8">
        <v>2</v>
      </c>
      <c r="D125" s="8">
        <v>1</v>
      </c>
      <c r="E125" s="8">
        <v>3</v>
      </c>
      <c r="F125" s="8">
        <v>6</v>
      </c>
      <c r="G125" s="8"/>
      <c r="H125" s="23">
        <v>6</v>
      </c>
      <c r="I125" s="16">
        <v>9</v>
      </c>
    </row>
    <row r="126" spans="2:9" x14ac:dyDescent="0.25">
      <c r="B126" s="7" t="s">
        <v>21</v>
      </c>
      <c r="C126" s="8">
        <v>1</v>
      </c>
      <c r="D126" s="8"/>
      <c r="E126" s="8">
        <v>1</v>
      </c>
      <c r="F126" s="8">
        <v>3</v>
      </c>
      <c r="G126" s="8"/>
      <c r="H126" s="23">
        <v>3</v>
      </c>
      <c r="I126" s="16">
        <v>4</v>
      </c>
    </row>
    <row r="127" spans="2:9" ht="15.75" thickBot="1" x14ac:dyDescent="0.3">
      <c r="B127" s="25" t="s">
        <v>22</v>
      </c>
      <c r="C127" s="26">
        <v>2</v>
      </c>
      <c r="D127" s="26">
        <v>1</v>
      </c>
      <c r="E127" s="26">
        <v>3</v>
      </c>
      <c r="F127" s="26"/>
      <c r="G127" s="26">
        <v>1</v>
      </c>
      <c r="H127" s="27">
        <v>1</v>
      </c>
      <c r="I127" s="28">
        <v>4</v>
      </c>
    </row>
    <row r="128" spans="2:9" ht="15.75" thickBot="1" x14ac:dyDescent="0.3">
      <c r="B128" s="11" t="s">
        <v>3</v>
      </c>
      <c r="C128" s="12">
        <v>782</v>
      </c>
      <c r="D128" s="12">
        <v>44</v>
      </c>
      <c r="E128" s="12">
        <v>826</v>
      </c>
      <c r="F128" s="12">
        <v>866</v>
      </c>
      <c r="G128" s="12">
        <v>45</v>
      </c>
      <c r="H128" s="29">
        <v>911</v>
      </c>
      <c r="I128" s="13">
        <v>1737</v>
      </c>
    </row>
  </sheetData>
  <pageMargins left="0.7" right="0.7" top="0.75" bottom="0.75" header="0.3" footer="0.3"/>
  <pageSetup paperSize="9" orientation="portrait" r:id="rId9"/>
  <drawing r:id="rId1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Graph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Orlando Hernandez Cholo</dc:creator>
  <cp:lastModifiedBy>Orlando Hernandez Cholo</cp:lastModifiedBy>
  <dcterms:created xsi:type="dcterms:W3CDTF">2019-12-03T01:32:27Z</dcterms:created>
  <dcterms:modified xsi:type="dcterms:W3CDTF">2019-12-03T01:33:05Z</dcterms:modified>
</cp:coreProperties>
</file>