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ratacion1\Desktop\EMPALME\27 DE NOVIEMBRE\"/>
    </mc:Choice>
  </mc:AlternateContent>
  <bookViews>
    <workbookView xWindow="0" yWindow="0" windowWidth="28800" windowHeight="12330" firstSheet="8" activeTab="12"/>
  </bookViews>
  <sheets>
    <sheet name="CONSOLIDADO 2016" sheetId="1" r:id="rId1"/>
    <sheet name="CT-2016 X SECRETARIA" sheetId="8" r:id="rId2"/>
    <sheet name="CONSOLIDADO 2017" sheetId="5" r:id="rId3"/>
    <sheet name="CT-2017 X SECRETARIA" sheetId="9" r:id="rId4"/>
    <sheet name="CONSOLIDADO 2018" sheetId="6" r:id="rId5"/>
    <sheet name="CT-2018 X SECRETARIA " sheetId="10" r:id="rId6"/>
    <sheet name="CONSOLIDADO 2019" sheetId="11" r:id="rId7"/>
    <sheet name="CT-2019 X SECRETARIA" sheetId="12" r:id="rId8"/>
    <sheet name="CONTRATOS VIGENTES 16-19" sheetId="13" r:id="rId9"/>
    <sheet name="VIGENTES 2016" sheetId="14" r:id="rId10"/>
    <sheet name="VIGENTE 2017" sheetId="15" r:id="rId11"/>
    <sheet name="VIGENTES 2018" sheetId="16" r:id="rId12"/>
    <sheet name="VIGENTES 2019" sheetId="17" r:id="rId13"/>
  </sheets>
  <definedNames>
    <definedName name="_xlnm._FilterDatabase" localSheetId="0" hidden="1">'CONSOLIDADO 2016'!$A$3:$AC$3</definedName>
    <definedName name="_xlnm._FilterDatabase" localSheetId="10" hidden="1">'VIGENTE 2017'!$A$1:$P$58</definedName>
    <definedName name="_xlnm._FilterDatabase" localSheetId="9" hidden="1">'VIGENTES 2016'!$A$1:$P$24</definedName>
    <definedName name="_xlnm._FilterDatabase" localSheetId="11" hidden="1">'VIGENTES 2018'!$A$1:$P$44</definedName>
    <definedName name="_xlnm._FilterDatabase" localSheetId="12" hidden="1">'VIGENTES 2019'!$A$1:$P$598</definedName>
    <definedName name="_xlnm.Print_Area" localSheetId="0">'CONSOLIDADO 2016'!$A$1:$AK$46</definedName>
    <definedName name="_xlnm.Print_Area" localSheetId="2">'CONSOLIDADO 2017'!#REF!</definedName>
    <definedName name="_xlnm.Print_Area" localSheetId="4">'CONSOLIDADO 2018'!$A$1:$AC$45</definedName>
    <definedName name="_xlnm.Print_Area" localSheetId="6">'CONSOLIDADO 2019'!$A$1:$AC$49</definedName>
    <definedName name="_xlnm.Print_Area" localSheetId="8">'CONTRATOS VIGENTES 16-19'!$A$1:$N$99</definedName>
  </definedNames>
  <calcPr calcId="162913"/>
</workbook>
</file>

<file path=xl/calcChain.xml><?xml version="1.0" encoding="utf-8"?>
<calcChain xmlns="http://schemas.openxmlformats.org/spreadsheetml/2006/main">
  <c r="J578" i="17" l="1"/>
  <c r="V4" i="11" l="1"/>
  <c r="Y15" i="11"/>
  <c r="V16" i="11"/>
  <c r="C49" i="13" l="1"/>
  <c r="D49" i="13"/>
  <c r="E49" i="13"/>
  <c r="F49" i="13"/>
  <c r="G49" i="13"/>
  <c r="H49" i="13"/>
  <c r="I49" i="13"/>
  <c r="J49" i="13"/>
  <c r="K49" i="13"/>
  <c r="L49" i="13"/>
  <c r="M49" i="13"/>
  <c r="B49" i="13"/>
  <c r="C74" i="13" l="1"/>
  <c r="D74" i="13"/>
  <c r="E74" i="13"/>
  <c r="F74" i="13"/>
  <c r="G74" i="13"/>
  <c r="H74" i="13"/>
  <c r="I74" i="13"/>
  <c r="J74" i="13"/>
  <c r="K74" i="13"/>
  <c r="L74" i="13"/>
  <c r="M74" i="13"/>
  <c r="B74" i="13"/>
  <c r="N79" i="13" l="1"/>
  <c r="N80" i="13"/>
  <c r="N81" i="13"/>
  <c r="N82" i="13"/>
  <c r="N83" i="13"/>
  <c r="N84" i="13"/>
  <c r="N85" i="13"/>
  <c r="N86" i="13"/>
  <c r="N87" i="13"/>
  <c r="N88" i="13"/>
  <c r="N89" i="13"/>
  <c r="N90" i="13"/>
  <c r="N91" i="13"/>
  <c r="N92" i="13"/>
  <c r="N93" i="13"/>
  <c r="N94" i="13"/>
  <c r="N95" i="13"/>
  <c r="N96" i="13"/>
  <c r="N97" i="13"/>
  <c r="N98" i="13"/>
  <c r="N78" i="13"/>
  <c r="N99" i="13" l="1"/>
  <c r="D24" i="13" l="1"/>
  <c r="E24" i="13"/>
  <c r="F24" i="13"/>
  <c r="G24" i="13"/>
  <c r="H24" i="13"/>
  <c r="I24" i="13"/>
  <c r="J24" i="13"/>
  <c r="K24" i="13"/>
  <c r="L24" i="13"/>
  <c r="M24" i="13"/>
  <c r="C24" i="13"/>
  <c r="M99" i="13"/>
  <c r="L99" i="13"/>
  <c r="K99" i="13"/>
  <c r="J99" i="13"/>
  <c r="I99" i="13"/>
  <c r="H99" i="13"/>
  <c r="G99" i="13"/>
  <c r="F99" i="13"/>
  <c r="E99" i="13"/>
  <c r="D99" i="13"/>
  <c r="C99" i="13"/>
  <c r="B99" i="13"/>
  <c r="N73" i="13"/>
  <c r="N72" i="13"/>
  <c r="N71" i="13"/>
  <c r="N70" i="13"/>
  <c r="N69" i="13"/>
  <c r="N68" i="13"/>
  <c r="N67" i="13"/>
  <c r="N66" i="13"/>
  <c r="N65" i="13"/>
  <c r="N64" i="13"/>
  <c r="N63" i="13"/>
  <c r="N62" i="13"/>
  <c r="N61" i="13"/>
  <c r="N60" i="13"/>
  <c r="N59" i="13"/>
  <c r="N58" i="13"/>
  <c r="N57" i="13"/>
  <c r="N56" i="13"/>
  <c r="N55" i="13"/>
  <c r="N54" i="13"/>
  <c r="N53" i="13"/>
  <c r="N48" i="13"/>
  <c r="N47" i="13"/>
  <c r="N46" i="13"/>
  <c r="N45" i="13"/>
  <c r="N44" i="13"/>
  <c r="N43" i="13"/>
  <c r="N42" i="13"/>
  <c r="N41" i="13"/>
  <c r="N40" i="13"/>
  <c r="N39" i="13"/>
  <c r="N38" i="13"/>
  <c r="N37" i="13"/>
  <c r="N36" i="13"/>
  <c r="N35" i="13"/>
  <c r="N34" i="13"/>
  <c r="N33" i="13"/>
  <c r="N32" i="13"/>
  <c r="N31" i="13"/>
  <c r="N30" i="13"/>
  <c r="N29" i="13"/>
  <c r="N28" i="13"/>
  <c r="N49" i="13" l="1"/>
  <c r="N74" i="13"/>
  <c r="N21" i="13"/>
  <c r="N16" i="13" l="1"/>
  <c r="N17" i="13"/>
  <c r="N4" i="13" l="1"/>
  <c r="N5" i="13"/>
  <c r="N6" i="13"/>
  <c r="N7" i="13"/>
  <c r="N8" i="13"/>
  <c r="N9" i="13"/>
  <c r="N10" i="13"/>
  <c r="N11" i="13"/>
  <c r="N12" i="13"/>
  <c r="N13" i="13"/>
  <c r="N14" i="13"/>
  <c r="N15" i="13"/>
  <c r="N18" i="13"/>
  <c r="N19" i="13"/>
  <c r="N20" i="13"/>
  <c r="N22" i="13"/>
  <c r="N23" i="13"/>
  <c r="B24" i="13"/>
  <c r="N3" i="13"/>
  <c r="N24" i="13" l="1"/>
  <c r="M17" i="1"/>
  <c r="S4" i="1"/>
  <c r="N34" i="12"/>
  <c r="N35" i="12"/>
  <c r="N36" i="12"/>
  <c r="N37" i="12"/>
  <c r="I46" i="11"/>
  <c r="H46" i="11"/>
  <c r="M46" i="11"/>
  <c r="K41" i="11"/>
  <c r="H37" i="11"/>
  <c r="H38" i="11"/>
  <c r="H39" i="11"/>
  <c r="H40" i="11"/>
  <c r="M38" i="11"/>
  <c r="M39" i="11"/>
  <c r="M40" i="11"/>
  <c r="M37" i="11"/>
  <c r="M36" i="11"/>
  <c r="I37" i="11"/>
  <c r="I38" i="11"/>
  <c r="I39" i="11"/>
  <c r="N39" i="12"/>
  <c r="M41" i="11" l="1"/>
  <c r="N41" i="12" l="1"/>
  <c r="N40" i="12"/>
  <c r="N33" i="12"/>
  <c r="N28" i="12"/>
  <c r="N24" i="12"/>
  <c r="N23" i="12"/>
  <c r="M18" i="12"/>
  <c r="L18" i="12"/>
  <c r="K18" i="12"/>
  <c r="J18" i="12"/>
  <c r="I18" i="12"/>
  <c r="H18" i="12"/>
  <c r="G18" i="12"/>
  <c r="F18" i="12"/>
  <c r="E18" i="12"/>
  <c r="D18" i="12"/>
  <c r="C18" i="12"/>
  <c r="B18" i="12"/>
  <c r="N15" i="12"/>
  <c r="N14" i="12"/>
  <c r="N13" i="12"/>
  <c r="N12" i="12"/>
  <c r="N11" i="12"/>
  <c r="N10" i="12"/>
  <c r="N9" i="12"/>
  <c r="N8" i="12"/>
  <c r="N7" i="12"/>
  <c r="N17" i="12"/>
  <c r="N16" i="12"/>
  <c r="N6" i="12"/>
  <c r="N5" i="12"/>
  <c r="N4" i="12"/>
  <c r="N3" i="12"/>
  <c r="N18" i="12" l="1"/>
  <c r="N18" i="11"/>
  <c r="M18" i="11"/>
  <c r="L18" i="11"/>
  <c r="K18" i="11"/>
  <c r="J18" i="11"/>
  <c r="I18" i="11"/>
  <c r="H18" i="11"/>
  <c r="G18" i="11"/>
  <c r="F18" i="11"/>
  <c r="E18" i="11"/>
  <c r="D18" i="11"/>
  <c r="C18" i="11"/>
  <c r="AA5" i="11"/>
  <c r="AA6" i="11"/>
  <c r="AA7" i="11"/>
  <c r="AA8" i="11"/>
  <c r="AA9" i="11"/>
  <c r="AA10" i="11"/>
  <c r="AA11" i="11"/>
  <c r="AA12" i="11"/>
  <c r="AA13" i="11"/>
  <c r="AA14" i="11"/>
  <c r="AA15" i="11"/>
  <c r="AA16" i="11"/>
  <c r="AA17" i="11"/>
  <c r="T5" i="11"/>
  <c r="T6" i="11"/>
  <c r="AB6" i="11" s="1"/>
  <c r="T7" i="11"/>
  <c r="T8" i="11"/>
  <c r="T9" i="11"/>
  <c r="T10" i="11"/>
  <c r="AB10" i="11" s="1"/>
  <c r="T11" i="11"/>
  <c r="T12" i="11"/>
  <c r="AB12" i="11" s="1"/>
  <c r="T13" i="11"/>
  <c r="T14" i="11"/>
  <c r="AB14" i="11" s="1"/>
  <c r="T15" i="11"/>
  <c r="T16" i="11"/>
  <c r="T17" i="11"/>
  <c r="T4" i="11"/>
  <c r="AB16" i="11" l="1"/>
  <c r="AB13" i="11"/>
  <c r="AB11" i="11"/>
  <c r="AB5" i="11"/>
  <c r="AB17" i="11"/>
  <c r="AB15" i="11"/>
  <c r="AB9" i="11"/>
  <c r="AB8" i="11"/>
  <c r="AB7" i="11"/>
  <c r="AB9" i="6" l="1"/>
  <c r="AB14" i="6"/>
  <c r="AB4" i="6"/>
  <c r="AA5" i="6"/>
  <c r="AA6" i="6"/>
  <c r="AA7" i="6"/>
  <c r="AA8" i="6"/>
  <c r="AA9" i="6"/>
  <c r="AA10" i="6"/>
  <c r="AA11" i="6"/>
  <c r="AA12" i="6"/>
  <c r="AA13" i="6"/>
  <c r="AA14" i="6"/>
  <c r="AA15" i="6"/>
  <c r="AA16" i="6"/>
  <c r="AA17" i="6"/>
  <c r="AA4" i="6"/>
  <c r="T17" i="6"/>
  <c r="AB17" i="6" s="1"/>
  <c r="T5" i="6"/>
  <c r="AB5" i="6" s="1"/>
  <c r="T6" i="6"/>
  <c r="AB6" i="6" s="1"/>
  <c r="T7" i="6"/>
  <c r="AB7" i="6" s="1"/>
  <c r="T8" i="6"/>
  <c r="T9" i="6"/>
  <c r="T10" i="6"/>
  <c r="AB10" i="6" s="1"/>
  <c r="T11" i="6"/>
  <c r="AB11" i="6" s="1"/>
  <c r="T12" i="6"/>
  <c r="AB12" i="6" s="1"/>
  <c r="T13" i="6"/>
  <c r="T14" i="6"/>
  <c r="T15" i="6"/>
  <c r="AB15" i="6" s="1"/>
  <c r="T16" i="6"/>
  <c r="AB16" i="6" s="1"/>
  <c r="T4" i="6"/>
  <c r="K48" i="11"/>
  <c r="G48" i="11"/>
  <c r="F48" i="11"/>
  <c r="E48" i="11"/>
  <c r="D48" i="11"/>
  <c r="C48" i="11"/>
  <c r="M47" i="11"/>
  <c r="I47" i="11"/>
  <c r="H47" i="11"/>
  <c r="M45" i="11"/>
  <c r="I45" i="11"/>
  <c r="I48" i="11" s="1"/>
  <c r="H45" i="11"/>
  <c r="G41" i="11"/>
  <c r="E41" i="11"/>
  <c r="D41" i="11"/>
  <c r="C41" i="11"/>
  <c r="I40" i="11"/>
  <c r="I36" i="11"/>
  <c r="I41" i="11" s="1"/>
  <c r="H36" i="11"/>
  <c r="I32" i="11"/>
  <c r="H32" i="11"/>
  <c r="G28" i="11"/>
  <c r="F28" i="11"/>
  <c r="E28" i="11"/>
  <c r="D28" i="11"/>
  <c r="C28" i="11"/>
  <c r="I27" i="11"/>
  <c r="H27" i="11"/>
  <c r="I26" i="11"/>
  <c r="H26" i="11"/>
  <c r="S19" i="11"/>
  <c r="O19" i="11"/>
  <c r="Z18" i="11"/>
  <c r="Y18" i="11"/>
  <c r="X18" i="11"/>
  <c r="W18" i="11"/>
  <c r="V18" i="11"/>
  <c r="U18" i="11"/>
  <c r="T18" i="11"/>
  <c r="S17" i="11"/>
  <c r="O17" i="11"/>
  <c r="S16" i="11"/>
  <c r="O16" i="11"/>
  <c r="S15" i="11"/>
  <c r="O15" i="11"/>
  <c r="S14" i="11"/>
  <c r="O14" i="11"/>
  <c r="S13" i="11"/>
  <c r="O13" i="11"/>
  <c r="S12" i="11"/>
  <c r="O12" i="11"/>
  <c r="S11" i="11"/>
  <c r="O11" i="11"/>
  <c r="S10" i="11"/>
  <c r="O10" i="11"/>
  <c r="S9" i="11"/>
  <c r="O9" i="11"/>
  <c r="S8" i="11"/>
  <c r="O8" i="11"/>
  <c r="S7" i="11"/>
  <c r="O7" i="11"/>
  <c r="S6" i="11"/>
  <c r="O6" i="11"/>
  <c r="S5" i="11"/>
  <c r="O5" i="11"/>
  <c r="AA4" i="11"/>
  <c r="AB4" i="11" s="1"/>
  <c r="S4" i="11"/>
  <c r="O4" i="11"/>
  <c r="K44" i="6"/>
  <c r="G44" i="6"/>
  <c r="F44" i="6"/>
  <c r="E44" i="6"/>
  <c r="D44" i="6"/>
  <c r="C44" i="6"/>
  <c r="M43" i="6"/>
  <c r="I43" i="6"/>
  <c r="H43" i="6"/>
  <c r="M42" i="6"/>
  <c r="I42" i="6"/>
  <c r="H42" i="6"/>
  <c r="AB8" i="6" l="1"/>
  <c r="M48" i="11"/>
  <c r="T18" i="6"/>
  <c r="I28" i="11"/>
  <c r="AB13" i="6"/>
  <c r="AB18" i="6"/>
  <c r="H48" i="11"/>
  <c r="H41" i="11"/>
  <c r="H28" i="11"/>
  <c r="S18" i="11"/>
  <c r="AB18" i="11"/>
  <c r="AA18" i="11"/>
  <c r="M44" i="6"/>
  <c r="I44" i="6"/>
  <c r="H44" i="6"/>
  <c r="N16" i="10" l="1"/>
  <c r="N17" i="10"/>
  <c r="N5" i="10"/>
  <c r="N37" i="10" l="1"/>
  <c r="N36" i="10"/>
  <c r="N34" i="10"/>
  <c r="N33" i="10"/>
  <c r="N28" i="10"/>
  <c r="N24" i="10"/>
  <c r="N23" i="10"/>
  <c r="M18" i="10"/>
  <c r="L18" i="10"/>
  <c r="K18" i="10"/>
  <c r="J18" i="10"/>
  <c r="I18" i="10"/>
  <c r="H18" i="10"/>
  <c r="G18" i="10"/>
  <c r="F18" i="10"/>
  <c r="E18" i="10"/>
  <c r="D18" i="10"/>
  <c r="C18" i="10"/>
  <c r="B18" i="10"/>
  <c r="N15" i="10"/>
  <c r="N14" i="10"/>
  <c r="N13" i="10"/>
  <c r="N12" i="10"/>
  <c r="N11" i="10"/>
  <c r="N10" i="10"/>
  <c r="N9" i="10"/>
  <c r="N8" i="10"/>
  <c r="N7" i="10"/>
  <c r="N6" i="10"/>
  <c r="N4" i="10"/>
  <c r="N3" i="10"/>
  <c r="G38" i="6"/>
  <c r="E38" i="6"/>
  <c r="D38" i="6"/>
  <c r="C38" i="6"/>
  <c r="I37" i="6"/>
  <c r="H37" i="6"/>
  <c r="I36" i="6"/>
  <c r="H36" i="6"/>
  <c r="I32" i="6"/>
  <c r="H32" i="6"/>
  <c r="G28" i="6"/>
  <c r="F28" i="6"/>
  <c r="E28" i="6"/>
  <c r="D28" i="6"/>
  <c r="C28" i="6"/>
  <c r="I27" i="6"/>
  <c r="H27" i="6"/>
  <c r="I26" i="6"/>
  <c r="H26" i="6"/>
  <c r="W18" i="6"/>
  <c r="Z18" i="6"/>
  <c r="Y18" i="6"/>
  <c r="X18" i="6"/>
  <c r="V18" i="6"/>
  <c r="N18" i="6"/>
  <c r="M18" i="6"/>
  <c r="L18" i="6"/>
  <c r="K18" i="6"/>
  <c r="J18" i="6"/>
  <c r="I18" i="6"/>
  <c r="H18" i="6"/>
  <c r="G18" i="6"/>
  <c r="F18" i="6"/>
  <c r="E18" i="6"/>
  <c r="D18" i="6"/>
  <c r="C18" i="6"/>
  <c r="H28" i="6" l="1"/>
  <c r="I28" i="6"/>
  <c r="I38" i="6"/>
  <c r="H38" i="6"/>
  <c r="N18" i="10"/>
  <c r="N45" i="9" l="1"/>
  <c r="K55" i="5"/>
  <c r="G55" i="5"/>
  <c r="F55" i="5"/>
  <c r="E55" i="5"/>
  <c r="D55" i="5"/>
  <c r="C55" i="5"/>
  <c r="M54" i="5"/>
  <c r="M55" i="5" s="1"/>
  <c r="I54" i="5"/>
  <c r="I55" i="5" s="1"/>
  <c r="H54" i="5"/>
  <c r="I46" i="5"/>
  <c r="M47" i="5"/>
  <c r="M48" i="5"/>
  <c r="M46" i="5"/>
  <c r="D42" i="5"/>
  <c r="H55" i="5" l="1"/>
  <c r="N14" i="9" l="1"/>
  <c r="N25" i="9"/>
  <c r="N26" i="9"/>
  <c r="N27" i="9"/>
  <c r="N43" i="9"/>
  <c r="N42" i="9"/>
  <c r="N41" i="9"/>
  <c r="N39" i="9"/>
  <c r="N38" i="9"/>
  <c r="N37" i="9"/>
  <c r="N36" i="9"/>
  <c r="N31" i="9"/>
  <c r="N24" i="9"/>
  <c r="M19" i="9"/>
  <c r="L19" i="9"/>
  <c r="K19" i="9"/>
  <c r="J19" i="9"/>
  <c r="I19" i="9"/>
  <c r="H19" i="9"/>
  <c r="G19" i="9"/>
  <c r="F19" i="9"/>
  <c r="E19" i="9"/>
  <c r="D19" i="9"/>
  <c r="C19" i="9"/>
  <c r="B19" i="9"/>
  <c r="N17" i="9"/>
  <c r="N16" i="9"/>
  <c r="N15" i="9"/>
  <c r="N13" i="9"/>
  <c r="N12" i="9"/>
  <c r="N11" i="9"/>
  <c r="N10" i="9"/>
  <c r="N9" i="9"/>
  <c r="N8" i="9"/>
  <c r="N7" i="9"/>
  <c r="N6" i="9"/>
  <c r="N5" i="9"/>
  <c r="N4" i="9"/>
  <c r="N3" i="9"/>
  <c r="D30" i="5"/>
  <c r="C30" i="5"/>
  <c r="K30" i="5"/>
  <c r="I27" i="5"/>
  <c r="M27" i="5" s="1"/>
  <c r="I28" i="5"/>
  <c r="M28" i="5" s="1"/>
  <c r="I29" i="5"/>
  <c r="M29" i="5" s="1"/>
  <c r="H27" i="5"/>
  <c r="H28" i="5"/>
  <c r="H29" i="5"/>
  <c r="I26" i="5"/>
  <c r="M26" i="5" s="1"/>
  <c r="N19" i="5"/>
  <c r="D19" i="5"/>
  <c r="E19" i="5"/>
  <c r="F19" i="5"/>
  <c r="G19" i="5"/>
  <c r="H19" i="5"/>
  <c r="I19" i="5"/>
  <c r="J19" i="5"/>
  <c r="K19" i="5"/>
  <c r="L19" i="5"/>
  <c r="M19" i="5"/>
  <c r="C19" i="5"/>
  <c r="AA13" i="5"/>
  <c r="AA14" i="5"/>
  <c r="T13" i="5"/>
  <c r="T14" i="5"/>
  <c r="AB14" i="5" l="1"/>
  <c r="M30" i="5"/>
  <c r="N19" i="9"/>
  <c r="AB13" i="5"/>
  <c r="O5" i="5" l="1"/>
  <c r="O6" i="5"/>
  <c r="O7" i="5"/>
  <c r="O8" i="5"/>
  <c r="O9" i="5"/>
  <c r="O10" i="5"/>
  <c r="O11" i="5"/>
  <c r="O12" i="5"/>
  <c r="O13" i="5"/>
  <c r="O14" i="5"/>
  <c r="O15" i="5"/>
  <c r="O16" i="5"/>
  <c r="O17" i="5"/>
  <c r="O18" i="5"/>
  <c r="O19" i="5"/>
  <c r="O20" i="5"/>
  <c r="O4" i="5"/>
  <c r="S5" i="5" l="1"/>
  <c r="S6" i="5"/>
  <c r="S7" i="5"/>
  <c r="S8" i="5"/>
  <c r="S9" i="5"/>
  <c r="S10" i="5"/>
  <c r="S11" i="5"/>
  <c r="S12" i="5"/>
  <c r="S13" i="5"/>
  <c r="S14" i="5"/>
  <c r="S15" i="5"/>
  <c r="S16" i="5"/>
  <c r="S17" i="5"/>
  <c r="S18" i="5"/>
  <c r="S4" i="5"/>
  <c r="K49" i="5" l="1"/>
  <c r="G49" i="5"/>
  <c r="F49" i="5"/>
  <c r="E49" i="5"/>
  <c r="D49" i="5"/>
  <c r="C49" i="5"/>
  <c r="I48" i="5"/>
  <c r="H48" i="5"/>
  <c r="I47" i="5"/>
  <c r="H47" i="5"/>
  <c r="I49" i="5"/>
  <c r="H46" i="5"/>
  <c r="K42" i="5"/>
  <c r="G42" i="5"/>
  <c r="E42" i="5"/>
  <c r="C42" i="5"/>
  <c r="I41" i="5"/>
  <c r="M41" i="5" s="1"/>
  <c r="H41" i="5"/>
  <c r="I40" i="5"/>
  <c r="M40" i="5" s="1"/>
  <c r="H40" i="5"/>
  <c r="I39" i="5"/>
  <c r="M39" i="5" s="1"/>
  <c r="H39" i="5"/>
  <c r="I38" i="5"/>
  <c r="M38" i="5" s="1"/>
  <c r="H38" i="5"/>
  <c r="I34" i="5"/>
  <c r="H34" i="5"/>
  <c r="I30" i="5"/>
  <c r="G30" i="5"/>
  <c r="F30" i="5"/>
  <c r="E30" i="5"/>
  <c r="H26" i="5"/>
  <c r="H30" i="5" s="1"/>
  <c r="Z19" i="5"/>
  <c r="Y19" i="5"/>
  <c r="X19" i="5"/>
  <c r="W19" i="5"/>
  <c r="V19" i="5"/>
  <c r="U19" i="5"/>
  <c r="Q19" i="5"/>
  <c r="P19" i="5"/>
  <c r="AA18" i="5"/>
  <c r="T18" i="5"/>
  <c r="AA17" i="5"/>
  <c r="T17" i="5"/>
  <c r="AA16" i="5"/>
  <c r="T16" i="5"/>
  <c r="AA15" i="5"/>
  <c r="T15" i="5"/>
  <c r="AA12" i="5"/>
  <c r="T12" i="5"/>
  <c r="AA11" i="5"/>
  <c r="T11" i="5"/>
  <c r="AA10" i="5"/>
  <c r="T10" i="5"/>
  <c r="AA9" i="5"/>
  <c r="T9" i="5"/>
  <c r="AA8" i="5"/>
  <c r="T8" i="5"/>
  <c r="AA7" i="5"/>
  <c r="T7" i="5"/>
  <c r="AA6" i="5"/>
  <c r="T6" i="5"/>
  <c r="AA5" i="5"/>
  <c r="T5" i="5"/>
  <c r="AA4" i="5"/>
  <c r="T4" i="5"/>
  <c r="N42" i="8"/>
  <c r="N43" i="8"/>
  <c r="N41" i="8"/>
  <c r="N36" i="8"/>
  <c r="N37" i="8"/>
  <c r="N38" i="8"/>
  <c r="N39" i="8"/>
  <c r="N35" i="8"/>
  <c r="F47" i="1"/>
  <c r="D47" i="1"/>
  <c r="C47" i="1"/>
  <c r="I36" i="1"/>
  <c r="I37" i="1"/>
  <c r="M37" i="1" s="1"/>
  <c r="I38" i="1"/>
  <c r="I39" i="1"/>
  <c r="M39" i="1" s="1"/>
  <c r="I35" i="1"/>
  <c r="I45" i="1"/>
  <c r="M45" i="1" s="1"/>
  <c r="I46" i="1"/>
  <c r="I47" i="1" s="1"/>
  <c r="I44" i="1"/>
  <c r="M44" i="1" s="1"/>
  <c r="K47" i="1"/>
  <c r="G47" i="1"/>
  <c r="E47" i="1"/>
  <c r="H46" i="1"/>
  <c r="H45" i="1"/>
  <c r="H44" i="1"/>
  <c r="H36" i="1"/>
  <c r="H37" i="1"/>
  <c r="H38" i="1"/>
  <c r="H39" i="1"/>
  <c r="H35" i="1"/>
  <c r="M36" i="1"/>
  <c r="M38" i="1"/>
  <c r="M35" i="1"/>
  <c r="M46" i="1" l="1"/>
  <c r="I42" i="5"/>
  <c r="H42" i="5"/>
  <c r="H49" i="5"/>
  <c r="M42" i="5"/>
  <c r="AA19" i="5"/>
  <c r="S19" i="5"/>
  <c r="T19" i="5"/>
  <c r="AB5" i="5"/>
  <c r="AB6" i="5"/>
  <c r="AB7" i="5"/>
  <c r="AB8" i="5"/>
  <c r="AB9" i="5"/>
  <c r="AB10" i="5"/>
  <c r="AB11" i="5"/>
  <c r="AB12" i="5"/>
  <c r="AB15" i="5"/>
  <c r="AB16" i="5"/>
  <c r="AB17" i="5"/>
  <c r="AB18" i="5"/>
  <c r="AB4" i="5"/>
  <c r="M49" i="5"/>
  <c r="M47" i="1"/>
  <c r="M40" i="1"/>
  <c r="H47" i="1"/>
  <c r="AB19" i="5" l="1"/>
  <c r="D27" i="1" l="1"/>
  <c r="C27" i="1"/>
  <c r="N24" i="8"/>
  <c r="N25" i="8"/>
  <c r="N23" i="8"/>
  <c r="N30" i="8"/>
  <c r="C40" i="1"/>
  <c r="I31" i="1"/>
  <c r="H31" i="1"/>
  <c r="G27" i="1"/>
  <c r="F27" i="1"/>
  <c r="E27" i="1"/>
  <c r="H25" i="1"/>
  <c r="H26" i="1"/>
  <c r="H24" i="1"/>
  <c r="N4" i="8"/>
  <c r="N5" i="8"/>
  <c r="N6" i="8"/>
  <c r="N7" i="8"/>
  <c r="N8" i="8"/>
  <c r="N9" i="8"/>
  <c r="N10" i="8"/>
  <c r="N11" i="8"/>
  <c r="N12" i="8"/>
  <c r="N13" i="8"/>
  <c r="N14" i="8"/>
  <c r="N15" i="8"/>
  <c r="N16" i="8"/>
  <c r="N3" i="8"/>
  <c r="AA5" i="1"/>
  <c r="AA6" i="1"/>
  <c r="AA7" i="1"/>
  <c r="AA8" i="1"/>
  <c r="AA9" i="1"/>
  <c r="AA10" i="1"/>
  <c r="AA11" i="1"/>
  <c r="AA12" i="1"/>
  <c r="AA13" i="1"/>
  <c r="AA14" i="1"/>
  <c r="AA15" i="1"/>
  <c r="AA16" i="1"/>
  <c r="AA4" i="1"/>
  <c r="V17" i="1"/>
  <c r="W17" i="1"/>
  <c r="X17" i="1"/>
  <c r="Y17" i="1"/>
  <c r="Z17" i="1"/>
  <c r="U17" i="1"/>
  <c r="S18" i="1"/>
  <c r="N17" i="1"/>
  <c r="L17" i="1"/>
  <c r="J17" i="1"/>
  <c r="H17" i="1"/>
  <c r="F17" i="1"/>
  <c r="D17" i="1"/>
  <c r="K17" i="1"/>
  <c r="I17" i="1"/>
  <c r="G17" i="1"/>
  <c r="E17" i="1"/>
  <c r="C17" i="1"/>
  <c r="P17" i="1"/>
  <c r="Q17" i="1"/>
  <c r="K40" i="1"/>
  <c r="S6" i="1"/>
  <c r="S7" i="1"/>
  <c r="S8" i="1"/>
  <c r="S9" i="1"/>
  <c r="S10" i="1"/>
  <c r="S11" i="1"/>
  <c r="S12" i="1"/>
  <c r="S13" i="1"/>
  <c r="S14" i="1"/>
  <c r="S15" i="1"/>
  <c r="S16" i="1"/>
  <c r="O17" i="1" l="1"/>
  <c r="AA17" i="1"/>
  <c r="S5" i="1" l="1"/>
  <c r="T5" i="1"/>
  <c r="AB5" i="1" s="1"/>
  <c r="T6" i="1"/>
  <c r="AB6" i="1" s="1"/>
  <c r="T7" i="1"/>
  <c r="AB7" i="1" s="1"/>
  <c r="T8" i="1"/>
  <c r="AB8" i="1" s="1"/>
  <c r="T9" i="1"/>
  <c r="AB9" i="1" s="1"/>
  <c r="T10" i="1"/>
  <c r="AB10" i="1" s="1"/>
  <c r="T11" i="1"/>
  <c r="AB11" i="1" s="1"/>
  <c r="T12" i="1"/>
  <c r="AB12" i="1" s="1"/>
  <c r="T13" i="1"/>
  <c r="AB13" i="1" s="1"/>
  <c r="T14" i="1"/>
  <c r="AB14" i="1" s="1"/>
  <c r="T15" i="1"/>
  <c r="AB15" i="1" s="1"/>
  <c r="T16" i="1"/>
  <c r="AB16" i="1" s="1"/>
  <c r="T4" i="1"/>
  <c r="AB4" i="1" s="1"/>
  <c r="O5" i="1"/>
  <c r="O6" i="1"/>
  <c r="O7" i="1"/>
  <c r="O8" i="1"/>
  <c r="O9" i="1"/>
  <c r="O10" i="1"/>
  <c r="O11" i="1"/>
  <c r="O12" i="1"/>
  <c r="O13" i="1"/>
  <c r="O14" i="1"/>
  <c r="O15" i="1"/>
  <c r="O16" i="1"/>
  <c r="O4" i="1"/>
  <c r="J18" i="8"/>
  <c r="B18" i="8"/>
  <c r="I18" i="8"/>
  <c r="L18" i="8"/>
  <c r="M18" i="8"/>
  <c r="E18" i="8"/>
  <c r="D18" i="8"/>
  <c r="K18" i="8"/>
  <c r="F18" i="8"/>
  <c r="H18" i="8"/>
  <c r="G18" i="8"/>
  <c r="C18" i="8"/>
  <c r="AB17" i="1" l="1"/>
  <c r="T17" i="1"/>
  <c r="N18" i="8"/>
  <c r="U18" i="6" l="1"/>
  <c r="O5" i="6"/>
  <c r="O6" i="6"/>
  <c r="O7" i="6"/>
  <c r="O8" i="6"/>
  <c r="O9" i="6"/>
  <c r="O10" i="6"/>
  <c r="O11" i="6"/>
  <c r="O12" i="6"/>
  <c r="O13" i="6"/>
  <c r="O14" i="6"/>
  <c r="O15" i="6"/>
  <c r="O16" i="6"/>
  <c r="O17" i="6"/>
  <c r="O19" i="6"/>
  <c r="O4" i="6"/>
  <c r="AA18" i="6" l="1"/>
  <c r="P18" i="6" l="1"/>
  <c r="S17" i="6"/>
  <c r="Q18" i="6"/>
  <c r="R18" i="6"/>
  <c r="S14" i="6" l="1"/>
  <c r="O18" i="6" l="1"/>
  <c r="S13" i="6"/>
  <c r="S12" i="6"/>
  <c r="S11" i="6"/>
  <c r="S10" i="6"/>
  <c r="S9" i="6"/>
  <c r="S8" i="6"/>
  <c r="S6" i="6"/>
  <c r="S7" i="6"/>
  <c r="S15" i="6"/>
  <c r="S5" i="6"/>
  <c r="S16" i="6"/>
  <c r="S4" i="6"/>
  <c r="S18" i="6" l="1"/>
  <c r="S19" i="6"/>
  <c r="I40" i="1" l="1"/>
  <c r="G40" i="1"/>
  <c r="E40" i="1"/>
  <c r="I27" i="1"/>
  <c r="R17" i="1"/>
  <c r="H40" i="1" l="1"/>
  <c r="H27" i="1"/>
  <c r="S17" i="1"/>
  <c r="O18" i="11"/>
</calcChain>
</file>

<file path=xl/comments1.xml><?xml version="1.0" encoding="utf-8"?>
<comments xmlns="http://schemas.openxmlformats.org/spreadsheetml/2006/main">
  <authors>
    <author>Carolina Chicacausa</author>
  </authors>
  <commentList>
    <comment ref="C20" authorId="0" shapeId="0">
      <text>
        <r>
          <rPr>
            <b/>
            <sz val="9"/>
            <color indexed="81"/>
            <rFont val="Tahoma"/>
            <family val="2"/>
          </rPr>
          <t>Carolina Chicacausa:</t>
        </r>
        <r>
          <rPr>
            <sz val="9"/>
            <color indexed="81"/>
            <rFont val="Tahoma"/>
            <family val="2"/>
          </rPr>
          <t xml:space="preserve">
CM 030,029,028,026,025,023,012,011,008,005,004,003</t>
        </r>
      </text>
    </comment>
    <comment ref="G20" authorId="0" shapeId="0">
      <text>
        <r>
          <rPr>
            <b/>
            <sz val="9"/>
            <color indexed="81"/>
            <rFont val="Tahoma"/>
            <family val="2"/>
          </rPr>
          <t>Carolina Chicacausa:</t>
        </r>
        <r>
          <rPr>
            <sz val="9"/>
            <color indexed="81"/>
            <rFont val="Tahoma"/>
            <family val="2"/>
          </rPr>
          <t xml:space="preserve">
LP, 001, 012, 015 020</t>
        </r>
      </text>
    </comment>
    <comment ref="I20" authorId="0" shapeId="0">
      <text>
        <r>
          <rPr>
            <b/>
            <sz val="9"/>
            <color indexed="81"/>
            <rFont val="Tahoma"/>
            <family val="2"/>
          </rPr>
          <t>Carolina Chicacausa:</t>
        </r>
        <r>
          <rPr>
            <sz val="9"/>
            <color indexed="81"/>
            <rFont val="Tahoma"/>
            <family val="2"/>
          </rPr>
          <t xml:space="preserve">
INV 110,098,093,088,081,068,066,059,057,054,053,052,049,040,035,033,028,027,005,004</t>
        </r>
      </text>
    </comment>
    <comment ref="K20" authorId="0" shapeId="0">
      <text>
        <r>
          <rPr>
            <b/>
            <sz val="9"/>
            <color indexed="81"/>
            <rFont val="Tahoma"/>
            <family val="2"/>
          </rPr>
          <t>Carolina Chicacausa:</t>
        </r>
        <r>
          <rPr>
            <sz val="9"/>
            <color indexed="81"/>
            <rFont val="Tahoma"/>
            <family val="2"/>
          </rPr>
          <t xml:space="preserve">
SAMC 034, 038, 054</t>
        </r>
      </text>
    </comment>
    <comment ref="M20" authorId="0" shapeId="0">
      <text>
        <r>
          <rPr>
            <b/>
            <sz val="9"/>
            <color indexed="81"/>
            <rFont val="Tahoma"/>
            <family val="2"/>
          </rPr>
          <t>Carolina Chicacausa:</t>
        </r>
        <r>
          <rPr>
            <sz val="9"/>
            <color indexed="81"/>
            <rFont val="Tahoma"/>
            <family val="2"/>
          </rPr>
          <t xml:space="preserve">
SASIP 004, 005</t>
        </r>
      </text>
    </comment>
  </commentList>
</comments>
</file>

<file path=xl/comments2.xml><?xml version="1.0" encoding="utf-8"?>
<comments xmlns="http://schemas.openxmlformats.org/spreadsheetml/2006/main">
  <authors>
    <author>Carolina Chicacausa</author>
  </authors>
  <commentList>
    <comment ref="C19" authorId="0" shapeId="0">
      <text>
        <r>
          <rPr>
            <b/>
            <sz val="9"/>
            <color indexed="81"/>
            <rFont val="Tahoma"/>
            <family val="2"/>
          </rPr>
          <t>Carolina Chicacausa:</t>
        </r>
        <r>
          <rPr>
            <sz val="9"/>
            <color indexed="81"/>
            <rFont val="Tahoma"/>
            <family val="2"/>
          </rPr>
          <t xml:space="preserve">
CM- 022, 019, 004, 002
</t>
        </r>
      </text>
    </comment>
    <comment ref="G19" authorId="0" shapeId="0">
      <text>
        <r>
          <rPr>
            <b/>
            <sz val="9"/>
            <color indexed="81"/>
            <rFont val="Tahoma"/>
            <family val="2"/>
          </rPr>
          <t>Carolina Chicacausa:</t>
        </r>
        <r>
          <rPr>
            <sz val="9"/>
            <color indexed="81"/>
            <rFont val="Tahoma"/>
            <family val="2"/>
          </rPr>
          <t xml:space="preserve">
LP-029, 011, 008, 006, 
002</t>
        </r>
      </text>
    </comment>
    <comment ref="I19" authorId="0" shapeId="0">
      <text>
        <r>
          <rPr>
            <b/>
            <sz val="9"/>
            <color indexed="81"/>
            <rFont val="Tahoma"/>
            <family val="2"/>
          </rPr>
          <t>Carolina Chicacausa:</t>
        </r>
        <r>
          <rPr>
            <sz val="9"/>
            <color indexed="81"/>
            <rFont val="Tahoma"/>
            <family val="2"/>
          </rPr>
          <t xml:space="preserve">
INV- 064, 050, 036, 026, 015, 001</t>
        </r>
      </text>
    </comment>
    <comment ref="K19" authorId="0" shapeId="0">
      <text>
        <r>
          <rPr>
            <b/>
            <sz val="9"/>
            <color indexed="81"/>
            <rFont val="Tahoma"/>
            <family val="2"/>
          </rPr>
          <t>Carolina Chicacausa:</t>
        </r>
        <r>
          <rPr>
            <sz val="9"/>
            <color indexed="81"/>
            <rFont val="Tahoma"/>
            <family val="2"/>
          </rPr>
          <t xml:space="preserve">
SAMC- 049, 048, 043, 039, 033, 019, 005, 004, 003, 002</t>
        </r>
      </text>
    </comment>
    <comment ref="M19" authorId="0" shapeId="0">
      <text>
        <r>
          <rPr>
            <b/>
            <sz val="9"/>
            <color indexed="81"/>
            <rFont val="Tahoma"/>
            <family val="2"/>
          </rPr>
          <t>Carolina Chicacausa:</t>
        </r>
        <r>
          <rPr>
            <sz val="9"/>
            <color indexed="81"/>
            <rFont val="Tahoma"/>
            <family val="2"/>
          </rPr>
          <t xml:space="preserve">
SASIP 009, 004</t>
        </r>
      </text>
    </comment>
  </commentList>
</comments>
</file>

<file path=xl/comments3.xml><?xml version="1.0" encoding="utf-8"?>
<comments xmlns="http://schemas.openxmlformats.org/spreadsheetml/2006/main">
  <authors>
    <author>Carolina Chicacausa</author>
  </authors>
  <commentList>
    <comment ref="J18" authorId="0" shapeId="0">
      <text>
        <r>
          <rPr>
            <b/>
            <sz val="9"/>
            <color indexed="81"/>
            <rFont val="Tahoma"/>
            <family val="2"/>
          </rPr>
          <t>Carolina Chicacausa:</t>
        </r>
        <r>
          <rPr>
            <sz val="9"/>
            <color indexed="81"/>
            <rFont val="Tahoma"/>
            <family val="2"/>
          </rPr>
          <t xml:space="preserve">
VALOR ENTREGADO EN COMODATO</t>
        </r>
      </text>
    </comment>
  </commentList>
</comments>
</file>

<file path=xl/comments4.xml><?xml version="1.0" encoding="utf-8"?>
<comments xmlns="http://schemas.openxmlformats.org/spreadsheetml/2006/main">
  <authors>
    <author>Carolina Chicacausa</author>
  </authors>
  <commentList>
    <comment ref="J20" authorId="0" shapeId="0">
      <text>
        <r>
          <rPr>
            <b/>
            <sz val="9"/>
            <color indexed="81"/>
            <rFont val="Tahoma"/>
            <family val="2"/>
          </rPr>
          <t>Carolina Chicacausa:</t>
        </r>
        <r>
          <rPr>
            <sz val="9"/>
            <color indexed="81"/>
            <rFont val="Tahoma"/>
            <family val="2"/>
          </rPr>
          <t xml:space="preserve">
VALOR ENTREGADO EN COMODATO</t>
        </r>
      </text>
    </comment>
  </commentList>
</comments>
</file>

<file path=xl/comments5.xml><?xml version="1.0" encoding="utf-8"?>
<comments xmlns="http://schemas.openxmlformats.org/spreadsheetml/2006/main">
  <authors>
    <author>Carolina Chicacausa</author>
  </authors>
  <commentList>
    <comment ref="J38" authorId="0" shapeId="0">
      <text>
        <r>
          <rPr>
            <b/>
            <sz val="9"/>
            <color indexed="81"/>
            <rFont val="Tahoma"/>
            <family val="2"/>
          </rPr>
          <t>Carolina Chicacausa:</t>
        </r>
        <r>
          <rPr>
            <sz val="9"/>
            <color indexed="81"/>
            <rFont val="Tahoma"/>
            <family val="2"/>
          </rPr>
          <t xml:space="preserve">
VALOR ENTREGADO EN COMODATO</t>
        </r>
      </text>
    </comment>
  </commentList>
</comments>
</file>

<file path=xl/comments6.xml><?xml version="1.0" encoding="utf-8"?>
<comments xmlns="http://schemas.openxmlformats.org/spreadsheetml/2006/main">
  <authors>
    <author>Carolina Chicacausa</author>
  </authors>
  <commentList>
    <comment ref="A1" authorId="0" shapeId="0">
      <text>
        <r>
          <rPr>
            <b/>
            <sz val="9"/>
            <color indexed="81"/>
            <rFont val="Tahoma"/>
            <family val="2"/>
          </rPr>
          <t>Carolina Chicacausa:</t>
        </r>
        <r>
          <rPr>
            <sz val="9"/>
            <color indexed="81"/>
            <rFont val="Tahoma"/>
            <family val="2"/>
          </rPr>
          <t xml:space="preserve">
LIC-023-2019 NO SE UTILIZO</t>
        </r>
      </text>
    </comment>
    <comment ref="B242" authorId="0" shapeId="0">
      <text>
        <r>
          <rPr>
            <b/>
            <sz val="9"/>
            <color indexed="81"/>
            <rFont val="Tahoma"/>
            <family val="2"/>
          </rPr>
          <t>Carolina Chicacausa:</t>
        </r>
        <r>
          <rPr>
            <sz val="9"/>
            <color indexed="81"/>
            <rFont val="Tahoma"/>
            <family val="2"/>
          </rPr>
          <t xml:space="preserve">
EN SECOP 2019-ct-283</t>
        </r>
      </text>
    </comment>
    <comment ref="H379" authorId="0" shapeId="0">
      <text>
        <r>
          <rPr>
            <b/>
            <sz val="9"/>
            <color indexed="81"/>
            <rFont val="Tahoma"/>
            <family val="2"/>
          </rPr>
          <t>Carolina Chicacausa:</t>
        </r>
        <r>
          <rPr>
            <sz val="9"/>
            <color indexed="81"/>
            <rFont val="Tahoma"/>
            <family val="2"/>
          </rPr>
          <t xml:space="preserve">
113 DIAS CALENDARIO</t>
        </r>
      </text>
    </comment>
    <comment ref="J564" authorId="0" shapeId="0">
      <text>
        <r>
          <rPr>
            <b/>
            <sz val="9"/>
            <color indexed="81"/>
            <rFont val="Tahoma"/>
            <family val="2"/>
          </rPr>
          <t>Carolina Chicacausa:</t>
        </r>
        <r>
          <rPr>
            <sz val="9"/>
            <color indexed="81"/>
            <rFont val="Tahoma"/>
            <family val="2"/>
          </rPr>
          <t xml:space="preserve">
EL VALOR ES DE $840,000,000 QUE LO ASUME LA CONCESIÓN DE ALUMBRADO, NO SON RECURSOSO DEL MUNICIPIO
</t>
        </r>
      </text>
    </comment>
    <comment ref="J577" authorId="0" shapeId="0">
      <text>
        <r>
          <rPr>
            <b/>
            <sz val="9"/>
            <color indexed="81"/>
            <rFont val="Tahoma"/>
            <family val="2"/>
          </rPr>
          <t>Carolina Chicacausa:</t>
        </r>
        <r>
          <rPr>
            <sz val="9"/>
            <color indexed="81"/>
            <rFont val="Tahoma"/>
            <family val="2"/>
          </rPr>
          <t xml:space="preserve">
VALOR ENTREGADO EN COMODATO</t>
        </r>
      </text>
    </comment>
    <comment ref="D581" authorId="0" shapeId="0">
      <text>
        <r>
          <rPr>
            <b/>
            <sz val="9"/>
            <color indexed="81"/>
            <rFont val="Tahoma"/>
            <family val="2"/>
          </rPr>
          <t>Carolina Chicacausa:</t>
        </r>
        <r>
          <rPr>
            <sz val="9"/>
            <color indexed="81"/>
            <rFont val="Tahoma"/>
            <family val="2"/>
          </rPr>
          <t xml:space="preserve">
INV. PUBLICA ESAL 001-2019</t>
        </r>
      </text>
    </comment>
    <comment ref="B596" authorId="0" shapeId="0">
      <text>
        <r>
          <rPr>
            <b/>
            <sz val="9"/>
            <color indexed="81"/>
            <rFont val="Tahoma"/>
            <family val="2"/>
          </rPr>
          <t>Carolina Chicacausa:</t>
        </r>
        <r>
          <rPr>
            <sz val="9"/>
            <color indexed="81"/>
            <rFont val="Tahoma"/>
            <family val="2"/>
          </rPr>
          <t xml:space="preserve">
CONVENIO QUE FUE ALLEGADO EN COPIA EL 21/06/2019 Y LLEGO FECHADO</t>
        </r>
      </text>
    </comment>
  </commentList>
</comments>
</file>

<file path=xl/sharedStrings.xml><?xml version="1.0" encoding="utf-8"?>
<sst xmlns="http://schemas.openxmlformats.org/spreadsheetml/2006/main" count="9652" uniqueCount="2604">
  <si>
    <t>TIPO DE CONTRATO</t>
  </si>
  <si>
    <t>ARRENDAMIENTO O ADQUISICIÓN DE INMUEBLES</t>
  </si>
  <si>
    <t>COMPRAVENTA</t>
  </si>
  <si>
    <t xml:space="preserve">CONSULTORIA </t>
  </si>
  <si>
    <t>PRESTACION DE SERVICIOS</t>
  </si>
  <si>
    <t>CONTRATO DE SUMINISTROS</t>
  </si>
  <si>
    <t>CONTRATOS DE APOYO CON PARTICULARES</t>
  </si>
  <si>
    <t>CONTRATO DE OBRA</t>
  </si>
  <si>
    <t>CONTRATO INTERADMINISTRATIVO</t>
  </si>
  <si>
    <t>CORRETAJE O INTERMEDIACIÓN DE SEGUROS</t>
  </si>
  <si>
    <t>DE APOYO A LA GESTION</t>
  </si>
  <si>
    <t>INTERVENTORIA</t>
  </si>
  <si>
    <t>SEGUROS</t>
  </si>
  <si>
    <t>PRESTACIÓN DE SERVICIOS PROFESIONALES</t>
  </si>
  <si>
    <t>TOTALES</t>
  </si>
  <si>
    <t>CONVENIOS</t>
  </si>
  <si>
    <t>CONVENIOS CON OTRAS ENTIDADES</t>
  </si>
  <si>
    <t>COMODATOS</t>
  </si>
  <si>
    <t>CANT</t>
  </si>
  <si>
    <t>ESTADO</t>
  </si>
  <si>
    <t>CLASE DE CONTRATO</t>
  </si>
  <si>
    <t>MODALIDAD</t>
  </si>
  <si>
    <t>DIRECTA</t>
  </si>
  <si>
    <t>CONCURSO MERITOS</t>
  </si>
  <si>
    <t>VIGENTE</t>
  </si>
  <si>
    <t>LIQUIDADO</t>
  </si>
  <si>
    <t>SELECCIÓN ABREVIADA
SAMC</t>
  </si>
  <si>
    <t>SUBASTA INVERSA
SASIP</t>
  </si>
  <si>
    <t>MINIMA CUANTIA
INV</t>
  </si>
  <si>
    <t>CONSOLIDADO CONTRATACION 2016</t>
  </si>
  <si>
    <t>CONTRATO DE SERVICIOS</t>
  </si>
  <si>
    <t>CONTRATO DE COMODATO</t>
  </si>
  <si>
    <t>REGIMEN ESPECIAL</t>
  </si>
  <si>
    <t>CONVENIO DE ASOCIACION</t>
  </si>
  <si>
    <t>CONVENIO DE COOPERACION</t>
  </si>
  <si>
    <t>CONVENIO DE APOYO INTERINSTITUCIONAL</t>
  </si>
  <si>
    <t>CONVENIO DE ASOCIACION CON PARTICULARES</t>
  </si>
  <si>
    <t>CONVENIO INTERADMINISTRATIVO</t>
  </si>
  <si>
    <t>DE APOYO</t>
  </si>
  <si>
    <t>CONVENIO DE COOPERACION ACADEMICA</t>
  </si>
  <si>
    <t>TERMINADO</t>
  </si>
  <si>
    <t>VALOR INICIAL</t>
  </si>
  <si>
    <t>VALOR ADICIONES</t>
  </si>
  <si>
    <t>DESIERTAS</t>
  </si>
  <si>
    <t>VALOR TOTAL CONTRATOS</t>
  </si>
  <si>
    <t>CONTRATOS CON NUMERACIÓN DE OTRAS ENTIDADES</t>
  </si>
  <si>
    <t>CONSOLIDADO CONTRATACION 2017</t>
  </si>
  <si>
    <t>EMPRÉSTITO</t>
  </si>
  <si>
    <t>CONTRATO DE COMPRA</t>
  </si>
  <si>
    <t>CONVENIO INTERADMINISTRATIVO DE COOPERACION</t>
  </si>
  <si>
    <t>CONSOLIDADO CONTRATACION 2018</t>
  </si>
  <si>
    <t>CONCESIONES</t>
  </si>
  <si>
    <t>LICITACION PUBLICA
LP</t>
  </si>
  <si>
    <t>EMPRÉSTITO (DEUDA PUBLICA)</t>
  </si>
  <si>
    <t>OTROS</t>
  </si>
  <si>
    <t>SUMINISTROS</t>
  </si>
  <si>
    <t>CONVENIO MARCO DE PRÁCTICAS</t>
  </si>
  <si>
    <t>CONVENIO MARCO DE COOPERACIÓN PARA LA EDUCACIÓN</t>
  </si>
  <si>
    <t>VALOR TOTAL CONVENIOS</t>
  </si>
  <si>
    <t>CONVENIO INTERADMINISTRATIVO DE GESTION</t>
  </si>
  <si>
    <t>CANT TOTAL</t>
  </si>
  <si>
    <t>$$ SASIP</t>
  </si>
  <si>
    <t>$$  LP</t>
  </si>
  <si>
    <t>$$ SAMC</t>
  </si>
  <si>
    <t>$$ CM</t>
  </si>
  <si>
    <t>$$ DIRECTA</t>
  </si>
  <si>
    <t>VALOR ADICIONES DIRECTAS</t>
  </si>
  <si>
    <t>VALOR ADICIONES LP</t>
  </si>
  <si>
    <t>VALOR ADICIONES SASIP</t>
  </si>
  <si>
    <t>VALOR ADICIONES SAMC</t>
  </si>
  <si>
    <t>VALOR ADICIONES CM</t>
  </si>
  <si>
    <t>$$ MINIMA CUANTIA</t>
  </si>
  <si>
    <t>VALOR ADICIONES MINIMA CUANTIA</t>
  </si>
  <si>
    <t>TOTAL INICIAL</t>
  </si>
  <si>
    <t>VALOR TOTAL ADICIONES</t>
  </si>
  <si>
    <t>subtotal</t>
  </si>
  <si>
    <t>DESPACHO DEL ALCALDE</t>
  </si>
  <si>
    <t>SECRETARÍA GENERAL</t>
  </si>
  <si>
    <t>SECRETARIA DE HACIENDA</t>
  </si>
  <si>
    <t>SECRETARÍA DE GOBIERNO</t>
  </si>
  <si>
    <t>SECRETARÍA DE OBRAS PÚBLICAS</t>
  </si>
  <si>
    <t>SECRETARÍA DE DESARROLLO SOCIAL</t>
  </si>
  <si>
    <t>SECRETARÍA DE EDUCACIÓN</t>
  </si>
  <si>
    <t>SECRETARÍA DE SALUD</t>
  </si>
  <si>
    <t>SECRETARÍA PARA EL DESARROLLO ECONÓMICO</t>
  </si>
  <si>
    <t>SECRETARÍA DE MEDIO AMBIENTE</t>
  </si>
  <si>
    <t>DEPARTAMENTO ADMINISTRATIVO DE PLANEACIÓN</t>
  </si>
  <si>
    <t>SECRETARÍA DE MOVILIDAD</t>
  </si>
  <si>
    <t>TOTAL</t>
  </si>
  <si>
    <t>ACT: 18/11/2019</t>
  </si>
  <si>
    <t>SERVICIOS</t>
  </si>
  <si>
    <r>
      <t xml:space="preserve">VALOR ADICIONES </t>
    </r>
    <r>
      <rPr>
        <b/>
        <sz val="9"/>
        <color theme="1"/>
        <rFont val="Calibri"/>
        <family val="2"/>
        <scheme val="minor"/>
      </rPr>
      <t>MINIMA CUANTIA</t>
    </r>
  </si>
  <si>
    <t>SECRETARÍA SUPERVISORA AÑO 2016</t>
  </si>
  <si>
    <t>CLASE DE CONVENIO</t>
  </si>
  <si>
    <t>$$ ENTREGADO EN COMODATO</t>
  </si>
  <si>
    <t>$$$ CONVENIO</t>
  </si>
  <si>
    <t>CLASE DE COMODATO</t>
  </si>
  <si>
    <t>CONVENIOS ESPECIFICO DE COLABORACION</t>
  </si>
  <si>
    <t>$$$ CONVENIOS</t>
  </si>
  <si>
    <t>CONVENIOS INTERADMINISTRATIVOS</t>
  </si>
  <si>
    <t>CONVENIOS MARCO</t>
  </si>
  <si>
    <t>CONVENIOS NUMERACION EXTERNA</t>
  </si>
  <si>
    <t>N. ANULADOS</t>
  </si>
  <si>
    <t>SECRETARÍA SUPERVISORA AÑO 2017</t>
  </si>
  <si>
    <t>EMPRESTITO</t>
  </si>
  <si>
    <t>CONVENIOS DE ASOCIACION</t>
  </si>
  <si>
    <t>CONVENIOS INTERADMINISTRATIVO</t>
  </si>
  <si>
    <t>CONVENIOS SECOP II</t>
  </si>
  <si>
    <t xml:space="preserve">CONVENIO DE ASOCIACION </t>
  </si>
  <si>
    <t>SUBTOTAL</t>
  </si>
  <si>
    <t>ANULADO</t>
  </si>
  <si>
    <t>SECRETARÍA SUPERVISORA AÑO 2018</t>
  </si>
  <si>
    <t>CONVENIO INTERADMINISTRATIVO DE  GESTION</t>
  </si>
  <si>
    <t>CONVENIO MARCO DE PRACTICAS</t>
  </si>
  <si>
    <t>CONVENIO MARCO DE COOPERACION PARA LA EDUCACION</t>
  </si>
  <si>
    <t>CONSOLIDADO CONTRATACION 2019</t>
  </si>
  <si>
    <t>SECRETARÍA SUPERVISORA AÑO 2019</t>
  </si>
  <si>
    <t>CONVENIO ESPECIAL DE COOPERACIÓN EDUCATIVA</t>
  </si>
  <si>
    <t>CONVENIO ESPECIFICO DE COOPERACION PARA LA FORMACION ACADÉMICA</t>
  </si>
  <si>
    <t>CONVENIO MARCO DE COOPERACION PARA LA FORMACION ACADÉMICA</t>
  </si>
  <si>
    <t>CONVENIO INTERADMINISTRATIVO MARCO</t>
  </si>
  <si>
    <t>TOTAL DESIERTA</t>
  </si>
  <si>
    <t>CONTRATOS NUMERACION EXTERNA</t>
  </si>
  <si>
    <t>TIPO DE SELECCIÓN INICIO PROCESO</t>
  </si>
  <si>
    <t>No. CONTRATO</t>
  </si>
  <si>
    <t>MODALIDAD DE CONTRATACION</t>
  </si>
  <si>
    <t>NOMBRE COMPLETO DEL CONTRATISTA</t>
  </si>
  <si>
    <t>OBJETO DEL CONTRATO</t>
  </si>
  <si>
    <t>FECHA SUSCRIPCION DEL CONTRATO</t>
  </si>
  <si>
    <t>PLAZO DE EJECUCION - UNIDAD</t>
  </si>
  <si>
    <t>PLAZO DE EJECUCION - CANTIDAD</t>
  </si>
  <si>
    <t xml:space="preserve">FECHA                   ACTA DE INICIO </t>
  </si>
  <si>
    <t>FECHA                   ACTA DE TERMINACION</t>
  </si>
  <si>
    <t>FECHA               ACTA DE LIQUIDACION</t>
  </si>
  <si>
    <t xml:space="preserve">SECRETARIA </t>
  </si>
  <si>
    <t>OFICINA SUPERVISORA</t>
  </si>
  <si>
    <t>DIAS</t>
  </si>
  <si>
    <t>ND</t>
  </si>
  <si>
    <t>DESPACHO</t>
  </si>
  <si>
    <t>2016-CT-052</t>
  </si>
  <si>
    <t>DE APOYO A LA GESTIÓN Y ARTÍSTICOS</t>
  </si>
  <si>
    <t>EDWIN GABRIEL CAMERO ALARCON</t>
  </si>
  <si>
    <t>PRESTAR APOYO EN LA GESTIÓN COMO TÉCNICO EN CONTROL DE CALIDAD DE ALIMENTOS EN LA SECRETARIA DE EDUCACIÓN PARA EL ACOMPAÑAMIENTO Y SEGUIMIENTO TÉCNICO EN EL DESARROLLO DEL PROGRAMA DE ALIMENTACIÓN ESCOLAR</t>
  </si>
  <si>
    <t xml:space="preserve">DIAS </t>
  </si>
  <si>
    <t>SECRETARIA DE EDUCACION</t>
  </si>
  <si>
    <t>INV-054-2016</t>
  </si>
  <si>
    <t>2016-CT-332</t>
  </si>
  <si>
    <t>PRESTACIÓN DE SERVICIOS</t>
  </si>
  <si>
    <t>MÍNIMA CUANTÍA</t>
  </si>
  <si>
    <t>ORGANIZACIÓN DE VIAJES Y TURISMO SAS</t>
  </si>
  <si>
    <t>SERVICIOS DE APOYO LOGISTICO PARA LA ORGANIZACIÓN Y EJECUCIÓN DE LAS JORNADAS DE CAPACITACIÓN Y ENCUENTRO ENTRE DIRECTIVOS DOCENTES DE LAS I.E.O. DEL MUNICIPIO DE CHIA</t>
  </si>
  <si>
    <t>MESES</t>
  </si>
  <si>
    <t>INV-006-2016</t>
  </si>
  <si>
    <t>2016-CT-073</t>
  </si>
  <si>
    <t>CONTRATO DE COMPRAVENTA</t>
  </si>
  <si>
    <t xml:space="preserve">MÍNIMA CUANTÍA </t>
  </si>
  <si>
    <t>ARKIMAX CORPORATIVO SAS</t>
  </si>
  <si>
    <t>ADQUISICION DE MATERIAL PUBLICITARIO PARA LA RESTRICCION VEHICULAR DE CARGA EN EL MUNICIPIO DE CHIA</t>
  </si>
  <si>
    <t>MES</t>
  </si>
  <si>
    <t>SECRETARIA DE GOBIERNO</t>
  </si>
  <si>
    <t>DIRECCION DE EDUCACION Y SEGURIDAD VIAL</t>
  </si>
  <si>
    <t>2016-CT-099</t>
  </si>
  <si>
    <t>MANUEL ALFONSO DUARTE BARRAGAN</t>
  </si>
  <si>
    <t>ARRENDAMIENTO BIEN INMUEBLE UBICADO EN EL PERÍMETRO URBANO DEL MUNICIPIO DE CHÍA, PARA EL FUNCIONAMIENTO DE LAS OFICINAS DE LA SIJIN</t>
  </si>
  <si>
    <t>DIRECCION DE SEGURIDAD Y CONVIVENCIA CIUDADANA</t>
  </si>
  <si>
    <t>2016-CT-197</t>
  </si>
  <si>
    <t>COMUNIDAD DE LAS HIJAS DE MARIA AUXILIADORA</t>
  </si>
  <si>
    <t>ARRENDAMIENTO INMUEBLE UBICADO EN EL PERÍMETRO URBANO DEL MUNICIPIO DE CHÍA, PARA DAR ALOJAMIENTO AL PIE DE FUERZA DE LA POLICÍA NACIONAL DEL MUNICIPIO DE CHÍA, DE CONFORMIDAD A LAS POLITICAS FIJADAS POR LA ADMINISTRACIÓN MUNICIPAL</t>
  </si>
  <si>
    <t>INV-033-2016</t>
  </si>
  <si>
    <t>2016-CT-273</t>
  </si>
  <si>
    <t>JOSE IGNACIO ALDANA TAUTA</t>
  </si>
  <si>
    <t>"SUMINISTRO DE VIVERES (AYUDAS INMEDIATAS) PARA LA POBLACION VICTIMA DEL DESPLAZAMIENTO FORZADO, QUE SE HA ASENTADO EN EL MUNICIPIO DE CHIA, DE ACUERDO CON LO ESTIPULADO EN EL ART. 63 DE LA LEY 1448 DE 2011"</t>
  </si>
  <si>
    <t>CONTRATOS DE OBRA</t>
  </si>
  <si>
    <t xml:space="preserve">SELECCIÓN ABREVIADA </t>
  </si>
  <si>
    <t>SECRETARIA DE MOVILIDAD</t>
  </si>
  <si>
    <t>SECRETARIA DE OBRAS PUBLICAS</t>
  </si>
  <si>
    <t>SAMC 025-2016</t>
  </si>
  <si>
    <t>2016-CT-472</t>
  </si>
  <si>
    <t>UNION TEMPORAL SALGADO HERNANDEZ</t>
  </si>
  <si>
    <t>MEJORAMIENTO Y ADECUACIÓN DEL ESCENARIO PARA LOS ESPECTÁCULOS PÚBLICOS DE LAS ARTES ESCÉNICAS DE NATURALEZA PÚBLICA DENOMINADO TEATRINO UBICADO EN LA BIBLIOTECA PÚBLICA HOQABIGA DEL MUNICIPIO DE CHÍA</t>
  </si>
  <si>
    <t>LICITACION PUBLICA 016-2016</t>
  </si>
  <si>
    <t>2016-CT-507</t>
  </si>
  <si>
    <t>LICITACIÓN PÚBLICA</t>
  </si>
  <si>
    <t>R &amp; K  MAQUINARIA PESADA S.A.S.</t>
  </si>
  <si>
    <t>CONSTRUCCIÓN DE POLIDEPORTIVO SECTOR LA LIBERTAD, PREDIO SAN CAYETANO, VEREDA CERCA DE PIEDRA, Y COSTRUCCIÓN DEL CERRAMIENTO DEL PREDIO PARA EL POLIDEPORTIVO SAN LUIS, BARRIO SAN LUIS CENTRO, EN EL MUNICIPIO DE CHIA, A TODO</t>
  </si>
  <si>
    <t>LICITACION PUBLICA 002-2016</t>
  </si>
  <si>
    <t>2016-CT-294</t>
  </si>
  <si>
    <t>LIBERTY SEGUROS S A</t>
  </si>
  <si>
    <t>ADQUISICIÓN DE LAS PÓLIZAS PARA EL PROGRAMA DE SEGUROS DEL MUNICIPIO DE CHÍA CON EL FIN DE PROTEGER LOS BIENES E INMUEBLES DE SU PROPIEDAD Y LOS QUE SE ENCUENTREN BAJO SU CUSTODIA, ADEMÁS LOS QUE ADQUIERAN DURANTE LA PRESENTE VIGENCIA</t>
  </si>
  <si>
    <t>SECRETARIA GENERAL</t>
  </si>
  <si>
    <t>ALMACEN GENERAL</t>
  </si>
  <si>
    <t xml:space="preserve">COMPRAVENTA </t>
  </si>
  <si>
    <t>DIRECCION DE SERVICIOS ADMINISTRATIVOS</t>
  </si>
  <si>
    <t>BIHAO SOCIEDAD POR ACCIONES SIMPLIFICADA</t>
  </si>
  <si>
    <t xml:space="preserve">SECRETARIA PARA EL DESARROLLO ECONOMICO </t>
  </si>
  <si>
    <t>DIRECCION DE DESARROLLO   AGROPECUARIO Y EMPRESARIAL</t>
  </si>
  <si>
    <t>INV-087-2016</t>
  </si>
  <si>
    <t>CONCURSO DE MERITOS 012-2016</t>
  </si>
  <si>
    <t>2016-CT-427</t>
  </si>
  <si>
    <t>COPRAGRO SAS</t>
  </si>
  <si>
    <t>2016-CT-459</t>
  </si>
  <si>
    <t>CONSULTORÍA</t>
  </si>
  <si>
    <t>CONCURSO DE MÉRITOS</t>
  </si>
  <si>
    <t>OPTIMA TM SAS</t>
  </si>
  <si>
    <t>ADQUISICIÓN DE PIE DE CRIA PARA APOYAR LOS PROYECTOS PRODUCTIVOS DE PEQUEÑAS ESPECIES. E INCENTIVAR LA PRODUCCIÓN AVICOLA</t>
  </si>
  <si>
    <t>SERVICIOS PROFESIONALES DE CONSULTORIA PARA LA ELABORACION DE ESTUDIOS, DISEÑOS E IMPLEMENTACION DE UNA ESTRATEGIA PUBLICITARIA PARA DESARROLLAR LA MARCA TURISTICA Y EL DISEÑO, DIAGRAMACIÓN, E IMPRESIÓN DE MATERIAL DE PROMOCIÓN TURISTICA PARA EL MUNICIPIO DE CHIA</t>
  </si>
  <si>
    <t>SELECCIÓN ABREVIADA, ACUERDO MARCO</t>
  </si>
  <si>
    <t>EFORCERS S.A.</t>
  </si>
  <si>
    <t>CONTRATACION DIRECTA</t>
  </si>
  <si>
    <t>CODENSA S.A. ESP</t>
  </si>
  <si>
    <t>MUNICIPIO DE CHIA (BENEFICENCIA)</t>
  </si>
  <si>
    <t>IMPLEMENTACION DE LA PLATAFORMA DE COMUNICACIONES GOOGLE APPS FOR WORK CON 550 LICENCIAS PARA USO ANUAL, CAPACITACION, SOPORTE TECNICO Y SERVICIO SINGLE SING ON PARA EL DOMINIO INSTITUCIONAL CHIA.GOV.CO</t>
  </si>
  <si>
    <t>EL ARRENDAMIENTO DE POSTES PROPIEDAD DEL ARRENDADOR, EXCLUIDOS LOS APOYOS DE LINEAS AEREAS DE TENSIONES IGUALES O SUPERIORES A 57-5 KILOVOLTIOS (EN ADELANTE LA INFRAESTRUCTURA), CON EL FIN DE QUE EL ARRENDATARIO PUEDA UTILIZARLOS PARA INSTALAR SUS EQUIPOS DESTINADOS A PRESTAR SERVICIOS DE TELECOMUNICACIONES DE SU USO EXCLUSIVO.  LA INSTALACION DE LAS REDES DEBERÁ CONTAR CON LA ACEPTACIÓN PREVIA DE FACTIBILIDAD  (EN ADELANTE VIABILIDAD TÉCNICA) EMITIDA  POR EL ARRENDADOR CONFORME A LA NORMA TÉCNICA PARA LA UTILIZACIÓN DE POSTES Y DUCTOS DE ENERGÍA PARA REDES DE TELECOMUNICACIONES ESTABLECIDA POR ÉSTE, LA CUAL HACE PARTE INTEGRAL DEL PRESENTE CONTRATO.</t>
  </si>
  <si>
    <t>PRESTAR LOS SERVICIOS DE PROTECCIÓN SOCIAL INTEGRAL QUE SE OFRECEN EN LOS CENTROS DE PROTECCIÓN DE LA BENEFICENCIA DE CUNDINAMARCA A LOS PROCEDENTES DEL MUNICIPIO DE CHIA</t>
  </si>
  <si>
    <t>SECRETARIA</t>
  </si>
  <si>
    <t>OFICINA DE LA TECNOLOGIA, INFORMACION Y COMUNICACIONES TIC</t>
  </si>
  <si>
    <t>SECRETARIA DE DESARROLLO SOCIAL</t>
  </si>
  <si>
    <t>BENEFICENCIA DE CUNDINAMARCA</t>
  </si>
  <si>
    <t>PRESTAR LOS SERVICIOS DE PROTECCIÓN SOCIAL INTEGRAL QUE SE OFRECEN EN LOS CENTROS DE PROTECCIÓN DE LA BENEFICENCIA DE CUNDINAMARCA A LOS USUARIOS PROCEDENTES DEL MUNICIPIO DE CHIA</t>
  </si>
  <si>
    <t>2016-CM-001</t>
  </si>
  <si>
    <t>CUERPO DE BOMBEROS  VOLUNTARIOS DE CHIA</t>
  </si>
  <si>
    <t>PRÉSTAMO DE UN (01) VEHÍCULO 4X4 DE RESCATE CON ACCESORIOS QUE SERÁ UTILIZADO PARA PRESTAR EL SERVICIO EN CUNDINAMARCA</t>
  </si>
  <si>
    <t xml:space="preserve">SECRETARIA DE GOBIERNO </t>
  </si>
  <si>
    <t>2016-CM-002</t>
  </si>
  <si>
    <t xml:space="preserve">PRÉSTAMO DE UN (01) VEHÍCULO CAMIÓN DE GRAN CAPACIDAD, UN (1) VEHÍCULO CAMIÓN DE INTERVENCIÓN RÁPIDA (MAQUINARIA EXTINTORA) Y ACCESORIOS, EQUIPAMIENTO PARA BOMBEROS, COMO APOYO PARA EL CUERPO DE BOMBEROS VOLUNTARIOS EN EL MUNICIPIO DE CHÍA CUNDINAMARCA. </t>
  </si>
  <si>
    <t>2016-CM-003</t>
  </si>
  <si>
    <t>POLICIA NACIONAL - DEPARTAMENTOS DE POLICIA DE CUNDINAMARCA</t>
  </si>
  <si>
    <t>PRÉSTAMO A LA ESTACION DE POLICIA DE CHIA, MEDIOS TESNOLOGICOS, (computadores, impresoras, scanner, video beam, cámaras de video, cámaras digitales, telón, televisores, destructoras de papel, grabadora de voz) y DOTACION (camarotes, colchonetas, catres, cómodas, cascos de motocicleta, chaquetas reflectivas, impermeables, linternas), QUE SERÁN UTILIZADOS PARA PRESTAR EL SERVICIO DE SEGURIDAD EN EL MUNICIPIO DE CHÍA</t>
  </si>
  <si>
    <t>2016-CM-004</t>
  </si>
  <si>
    <t>PRÉSTAMO A LA PÓLICIA NACIONAL SIJIN - UNIDAD BASICA DE INVESTIGACIÓN CRIMINAL DE CHÍA, TRES (03) COMPUTADORES DE ESCRITORIO, TRES (03) IMPRESORAS, DOS (02) FILMADORAS, UN (01) COMPUTADOR PORTÁTIL, DOS (02) CAMARAS DIGITALES, UNA (01) TABLET, UN (01) FAX Y UNA (01) GRABADORA DE VOZ, QUE SERÁN UTILIZADOS PARA PRESTAR EL SERVICIO DE SEGURIDAD EN EL MUNICIPIO DE CHÍA CUNDINAMARCA</t>
  </si>
  <si>
    <t>2016-CM-005</t>
  </si>
  <si>
    <t>EMPRESA DE SERVICIOS PUBLICOS DE CHIA EMSERCHIA ESP</t>
  </si>
  <si>
    <t>EL COMODANTE ENTREGA AL COMODATARIO GRATUITAMENTE Y ESTE RECIBE A TITULODE COMODATO O PRESTAMO DE USO UN EQUIPO DENOMINADO CAMIÓN DE SUCCIÓN VACTOR</t>
  </si>
  <si>
    <t xml:space="preserve">DIRECCION DEL BANCO DE MAQUINARIA </t>
  </si>
  <si>
    <t>2016-CM-006</t>
  </si>
  <si>
    <t>PRÉSTAMO DE UN CAMIÓN CISTERNA CON ACCESORIOS DE MANERA GRATUITA PARA PRESTAR EL SERVICIO DE ATENCIÓN DE EMERGENCIAS, MITIGACIÓN DE INCENDIOS Y TODO EN RELACIÓN CON GESTIÓN DEL RIESGO Y DESASTRES EN EL MUNICIPIO DE CHÍA CUNDINAMARCA</t>
  </si>
  <si>
    <t>36 MESES</t>
  </si>
  <si>
    <t>2016-CM-007</t>
  </si>
  <si>
    <t>PRESTAMO DE UNA (01) MOTOCICLETA PARA LA GESTIÓN INTEGRAL DEL RIESGO CONTRA INCENDIOS, LOS PREPARATIVOS Y ATENCIÓN DE RESCATES EN TODAS SUS MODALIDADES Y LA ATENCIÓN DE INCIDENTES CON MATERIALES PELIGROSOS A CARGO DEL CUERPO DE BOMBEROS VOLUNTARIOS DE CHÍA</t>
  </si>
  <si>
    <t>7592-2016</t>
  </si>
  <si>
    <t xml:space="preserve">GC-GI-IS-2016-072 </t>
  </si>
  <si>
    <t>52 - 2016</t>
  </si>
  <si>
    <t>73 - 2016</t>
  </si>
  <si>
    <t>207 2016</t>
  </si>
  <si>
    <t>AÑOS</t>
  </si>
  <si>
    <t>DEPARTAMENTO ADMINISTRATIVO PARA LA PROSPERIDAD SOCIAL - PROSPERIDAD SOCIAL</t>
  </si>
  <si>
    <t>FONDO FINANCIERO DE PROYECTOS DE DESARROLLO (FONADE)</t>
  </si>
  <si>
    <t>INSTITUTO GEOGRÁFICO "AGUSTÍN CODAZZI"</t>
  </si>
  <si>
    <t xml:space="preserve">CONVENIO MARCO </t>
  </si>
  <si>
    <t>UNIVERSIDAD MILITAR NUEVA GRANADA</t>
  </si>
  <si>
    <t>256-2016</t>
  </si>
  <si>
    <t xml:space="preserve">MUNICIPIO DE ZIPAQUIRA </t>
  </si>
  <si>
    <t>SGO-016-2016</t>
  </si>
  <si>
    <t>DEPARTAMENTO DE POLICIA CUNDINAMARCA</t>
  </si>
  <si>
    <t>CV-047-2016-0050</t>
  </si>
  <si>
    <t>CONVENIO ESPECÍFICO DE COOPERACIÓN</t>
  </si>
  <si>
    <t>AUNAR ESFUERZOS TÉCNICOS, ADMINISTRATIVOS, OPERATIVOS Y HUMANOS ENTRE PROSPERIDAD SOCIAL Y LA ENTIDAD TERRITORIAL, PARA LOGRAR LA IMPLEMENTACIÓN Y EJECUCIÓN DEL PROGRAMA JÓVENES EN ACCCIÓN EN EL MUNICIPIO</t>
  </si>
  <si>
    <t>MEDIANTE EL PRESENTE CONVENIO, EL EJECUTOR Y FONADE AUNARÁN ESFUERZOS ADMINISTRATIVOS, FINANCIEROS, Y TÉCNICOS PARA LLEVAR A CABO LA CONTINUIDAD DE LA OPERACIÓN DE LOS PUNTOS VIVE DIGITAL, CONSTRIBUYENDO AL DESARROLLO DE LOS/LAS CIUDADANOS/AS Y GARANTIZANDO LA FORMACIÓN DE COMPETENCIAS BÁSICAS Y ESPECIALZIADAS EN TECNOLOGÍAS DE LA INFORMACIÓN PARRA LA POBLACIÓN CON LOS TÉRMINOS Y ALCANCE ESTABLECIDOS EN EL PRESENTE CONVENIO</t>
  </si>
  <si>
    <t>LA COLABORACIÓN POR PARTE DEL MUNICIPIO PARA LA REALIZACIÓN DE ACTIVIDADES CATASTRALES A CARGO DEL INSTITUTO RESPECTO DEL MUNICIPIO DE CHIA</t>
  </si>
  <si>
    <t>CONVENIO INTERADMINISTRATIVO PARA LA OPERACIÓN, FUNCIONAMIENTO Y ADMINISTRACIÓN DEL CENTRO TRANSITORIO DE SERVICIOS JUDICIALES PARA EL ADOLESCENTE INFRACTOR E INSTITUCIONES JUDICIALES</t>
  </si>
  <si>
    <t>EL MUNICIPIO DE CHIA Y LA POLICÍA NACIONAL - DEPARTAMENTO DE POLICÍA CUNDINAMRCA, AÚNAN ESFUERZOS Y APORTAN RECURSOS PARA LA IMPLEMENTACIÓN, DESARROLLO Y FORTALECIMIENTO DEL PROGRAMA "UNIDOS PODEMOS MAS" PARA GARANTIZAR LA SEGURIDAD Y EL ORDEN PÚBLICO EN EL MUNICIPIO DE CHÍA DEPARTAMENTO DE CUNDINAMARCA, CON AUXILIARES DE POLICÍA</t>
  </si>
  <si>
    <t>EL MUNICIPIO DE CHIA Y EL COMANDO DE DEPARTAMENTO DE POLICÍA CUNDINAMARCA, AÚNAN ESFUERZOS Y APORTAN RECURSOS PARA LA IMPLEMENTACIÓN Y DESARROLLO DEL PROGRAMA DE AUXILIARES BACHILLERES DE POLICIÍA, EN EL MUNICIPIO DE CHIA DEL DEPARTAMENTO DE CUNDINAMRCA, A FIN DE FORTALECER Y MANTENER LA SEGURIDAD Y EL ORDEN PÚBLICO EN EL DEPARTAMENTO DE CUNDINAMARCA</t>
  </si>
  <si>
    <t>ESTABLECER UNA COOPERACIÓN ENTRE LA UMNG Y LA ALCALDÍA, QUE PERMITA BRINDAR APOYOS EN EDUCACIÓN A JÓVENES RESIDENTES DEL MUNICIPIO DE CHÍA</t>
  </si>
  <si>
    <t>DIRECTOR REGIONAL DE CUNDINAMARCA DE PARTE DE PROSPERIDAD SOCIAL</t>
  </si>
  <si>
    <r>
      <rPr>
        <b/>
        <sz val="10"/>
        <color theme="1"/>
        <rFont val="Calibri"/>
        <family val="2"/>
        <scheme val="minor"/>
      </rPr>
      <t xml:space="preserve">SECRETARIA DE HACIENDA  </t>
    </r>
    <r>
      <rPr>
        <sz val="10"/>
        <color theme="1"/>
        <rFont val="Calibri"/>
        <family val="2"/>
        <scheme val="minor"/>
      </rPr>
      <t xml:space="preserve">   DIRECCION DE SISTEMAS DE INFORMACION PARA LA PLANIFICACION </t>
    </r>
  </si>
  <si>
    <r>
      <t xml:space="preserve">ESTABLECER LAS BASES DE COOPERACIÓN ENTRE LA </t>
    </r>
    <r>
      <rPr>
        <b/>
        <sz val="10"/>
        <color theme="1"/>
        <rFont val="Calibri"/>
        <family val="2"/>
        <scheme val="minor"/>
      </rPr>
      <t xml:space="preserve">ALCALDÍA MUNICIPAL DE CHÍA </t>
    </r>
    <r>
      <rPr>
        <sz val="10"/>
        <color theme="1"/>
        <rFont val="Calibri"/>
        <family val="2"/>
        <scheme val="minor"/>
      </rPr>
      <t xml:space="preserve">Y LA </t>
    </r>
    <r>
      <rPr>
        <b/>
        <sz val="10"/>
        <color theme="1"/>
        <rFont val="Calibri"/>
        <family val="2"/>
        <scheme val="minor"/>
      </rPr>
      <t>UMNG</t>
    </r>
    <r>
      <rPr>
        <sz val="10"/>
        <color theme="1"/>
        <rFont val="Calibri"/>
        <family val="2"/>
        <scheme val="minor"/>
      </rPr>
      <t xml:space="preserve"> PARA EL DESARROLLO DE PRÁCTICAS ACADÉMICAS Y PASANTÍAS QUE INCLUYAN ACTIVIDADES DE CARÁCTER PRÁCTICO, INVESTIGATIVO Y DE CAMPO, INHERENTES A LA FORMACIÓN PROFESIONAL DE LOS ESTUDIANTES DE LOS DIVERSOS PROGRAMAS ACADÉMICOS DE LA UMNG SEGÚN ENTOQUES Y NECESIDADES DE LA </t>
    </r>
    <r>
      <rPr>
        <b/>
        <sz val="10"/>
        <color theme="1"/>
        <rFont val="Calibri"/>
        <family val="2"/>
        <scheme val="minor"/>
      </rPr>
      <t>ALCALDÍA MUNICIPAL DE CHÍA</t>
    </r>
  </si>
  <si>
    <t xml:space="preserve">SECRETARIA DE HACIENDA </t>
  </si>
  <si>
    <t>2016-CV-003</t>
  </si>
  <si>
    <t>INSTITUTO COLOMBIANO DE BIENESTAR FAMILIAR (ICBF) CAJA DE COMPENSACION FAMILIAR CAFAM</t>
  </si>
  <si>
    <t>AUNAR ESFUERZOS PARA INTEGRAR RECURSOS TÉCNICOS, HUMANOS, FINANCIEROS, ADMINISTATIVOS Y OPERATIVOS PARA DAR CONTINUIDAD AL FUNCIONAMIENTO DEL JARDIN SOCIAL CHIA, UBICADO EN LA VEREDA FONQUETA DE ESTE MUNICIPIO</t>
  </si>
  <si>
    <t>2016-CV-012</t>
  </si>
  <si>
    <t>CORPORACION CULTURAL FAHRENHEIT 451</t>
  </si>
  <si>
    <t>AUNAR ESFUERZOS PARA LA REALIZACIÓN DE ACTIVIDADES ARTÍSTICAS, LÚDICAS Y CULTURALES COMO PROYECTO PILOTO ESCAMINADAS A CONTRIBUIR AL MEJORAMIENTO DE LA CONVIVENCIA, SEGURIDAD Y CULTURA CIUDADANA EN EL SECTOR DE MERCEDES DE CALAHORRA DEL MUNICIPIO DE CHÍA</t>
  </si>
  <si>
    <t>2016-CV-054</t>
  </si>
  <si>
    <t>CONVENIO DE COOPERACIÓN</t>
  </si>
  <si>
    <t>FUNDACIÓN UNIVERSITARIA AGRARIA DE COLOMBIA</t>
  </si>
  <si>
    <t>CONVENIO DE COOPERACIÓN INTERINSTITUCIONAL PARA LA REALIZACIÓN DEL CONSULTORIO JURÍDICO POR PARTE DE LOS ESTUDIANTES DE PRE GRADO DE DERECHO DE LA FUNDACIÓN UNIVERSITARIA AGRARIA DE COLOMBIA</t>
  </si>
  <si>
    <t>2016-CV-022</t>
  </si>
  <si>
    <t>2016-CV-023</t>
  </si>
  <si>
    <t>INSTITUCIÓN UNIVERSITARIA COLEGIOS DE COLOMBIA - UNICOC</t>
  </si>
  <si>
    <t>LA UMNG Y EL MUNICIPIO DE CHIA ACUERDAN CELEBRAR UN CONVENIO CERRADO PARA CONTRIBUIR DE MANERA CONJUNTA A SATISFACER LA FORMACIÓN EN EDUCACIÓN SUPERIOR DE LOS ACTUALES BENEFICIARIOS, POR UN PERIODO DE SEIS MESES Y HASTA AGOTAR EL NÚMERO DE BENEFICIADOS</t>
  </si>
  <si>
    <t>CONTRIBUIR DE MANERA CONJUNTA A SATISFACER LA DEMANDA DE EDUCACION SUPERIOR DEL MUNICIPIO DE CHIA A TRAVES DEL OTORGAMIENTO DE APOYOS EDUCATIVOS</t>
  </si>
  <si>
    <t>2016-CV-024</t>
  </si>
  <si>
    <t>LA CORPORACIÓN EDUCATIVA TALLER 5 CENTRO DE DISEÑO</t>
  </si>
  <si>
    <t>2016-CV-025</t>
  </si>
  <si>
    <t>UNIVERSIDAD DE LA SABANA</t>
  </si>
  <si>
    <t>2016-CV-026</t>
  </si>
  <si>
    <t xml:space="preserve">UNIVERSIDAD DE CIENCIAS APLICADAS Y AMBIENTALES UDCA </t>
  </si>
  <si>
    <t>2016-CV-027</t>
  </si>
  <si>
    <t xml:space="preserve">UNIVERSIDAD MANUELA BELTRAN </t>
  </si>
  <si>
    <t>2016-CV-029</t>
  </si>
  <si>
    <t>UNIVERSITARIA AGUSTINIANA UNIAGUSTINIANA</t>
  </si>
  <si>
    <t>2016-CV-030</t>
  </si>
  <si>
    <t>FUNDACIÓN TECNOLOGICA COLOMBO GERMANA</t>
  </si>
  <si>
    <t>2016-CV-031</t>
  </si>
  <si>
    <t xml:space="preserve">ESCUELA COLOMBIANA DE INGENIERIA JULIO GARAVITO </t>
  </si>
  <si>
    <t>CONTRIBUIR DE MANERA CONJUNTA A SATISFACER LA DEMANDA DE EDUCACION SUPERIOR DEL MUNICIPIO DE CHIA A TRAVES DEL OTORGAMIENTO DE APOYOS Y CRÉDITOS EDUCATIVOS</t>
  </si>
  <si>
    <t>2016-CV-034</t>
  </si>
  <si>
    <t xml:space="preserve">CORPORACIÓN UNIFICADA NACIONAL DE EDUCACIÓN SUPERIOR </t>
  </si>
  <si>
    <t>2016-CV-035</t>
  </si>
  <si>
    <t>FUNDACION DE EDUCACION SUPERIOR SAN JOSE - FESSANJOSE</t>
  </si>
  <si>
    <t>2016-CV-037</t>
  </si>
  <si>
    <t>CORPORACION UNIVERSITARIA MINUTO DE DIOS UNIMINUTO</t>
  </si>
  <si>
    <t>2016-CV-038</t>
  </si>
  <si>
    <t>CORPORACIÒN UNIVERSITARIA UNITEC</t>
  </si>
  <si>
    <t>2016-CV-039</t>
  </si>
  <si>
    <t>POLITECNICO GRANCOLOMBIANO, INSTITUCION UNIVERSITARIA</t>
  </si>
  <si>
    <t>2016-CV-041</t>
  </si>
  <si>
    <t>UNIVERSIDAD DE LA SALLE</t>
  </si>
  <si>
    <t>2016-CV-042</t>
  </si>
  <si>
    <t>FUNDACIÓN UNIVERSITARIA CAFAM</t>
  </si>
  <si>
    <t>2016-CV-043</t>
  </si>
  <si>
    <t>FUNDACIÓN UNIVERSITARIA AGRARÍA DE COLOMBIA-UNIAGRARIA</t>
  </si>
  <si>
    <t>2016-CV-044</t>
  </si>
  <si>
    <t>UNIVERSIDAD ECCI</t>
  </si>
  <si>
    <t>2016-CV-045</t>
  </si>
  <si>
    <t xml:space="preserve">UNIVERSIDAD COLEGIO MAYOR DE NUESTRA SEÑORA DEL ROSARIO </t>
  </si>
  <si>
    <t>2016-CV-051</t>
  </si>
  <si>
    <t>2016-CV-053</t>
  </si>
  <si>
    <t>2016-CV-017</t>
  </si>
  <si>
    <t>CONSEJO SUPERIOR DE LA JUDICATURA - DIRECCIÓN EJECUTIVA SECCIONAL DE ADMINISTRACIÓN JUDICIAL BOGOTÁ - CUNDINAMARCA EN SU CALIDAD DE DIRECTOR EJECUTIVO SECCIONAL DE ADMINISTRACIÓN JUDICIAL BOGOTÁ - CUNDINAMARCA</t>
  </si>
  <si>
    <t>CONTRIBUIR DE MANERA CONJUNTA A SATISFACER LA DEMANDA DE EDUCACION SUPERIOR DEL MUNICIPIO DE CHIA A TRAVES DEL OTORGAMIENTO DE APOYOS DE EDUCATIVOS</t>
  </si>
  <si>
    <t>LA AFILIACIÓN Y ADMINISTRACIÓN DE CESANTÍAS DE LOS SERVIDORES PÚBLICOS DE LAS INSTITUCIONES EDUCATIVAS OFICIALES DEL MUNICIPIO DE CHÍA BENEFICIARIOS DEL RÉGIMEN DE RETROACTIVIDAD DE CESANTÍAS, FINANCIADAS CON RECURSOS DEL SISTEMA GENERAL DE PARTICIPACIÓN</t>
  </si>
  <si>
    <t>CONTRIBUIR DE MANERA CONJUNTA A SATISFACER LA DEMANDA DE FORMACIÓN ACADÉMICA A NIVEL DE POSGRADO DE DOCENTES Y DIRECTIVOS DOCENTES DE LAS INSTITUCIONES EDUCATIVAS OFICIALES DEL MUNICIPIO DE CHÍA A TRAVÉS DEL OTORGAMIENTO DE APOYOS EDUCATIVOS</t>
  </si>
  <si>
    <t>CELEBRAR UN CONVENIO INTERADMINISTRATIVO ENTRE EL MUNICIPIO Y LA NACIÓN - CONSEJO SUPERIOR DE LA JUDICATURA - DIRECCIÓN EJECUTIVA SECCIONAL DE ADMINISTRACIÓN JUDICIAL BOGOTÁ - CUNDINAMARCA, PARA LA ENTREGA DE UN BIEN INMUEBLE A TÍTULO GRATUITO PARA EL USO, GOCE Y DISFRUTE UBICADO EN LA CALLE 10 No. 10-45 DEL MUNICIPIO DE CHÍA, CON AREA DE TERRENO DE 515 M2 Y AREA CONSTRUIDA DE 587 M2, CUYA DESTINACIÓN SERÁ PARA LA IMPLEMENTACIÓN Y PUESTA EN FUNCIONAMIENTO DE DESPACHOS JUDICIALES A CARGO DE LA DIRECCIÓN EJECUTIVA SECCIONAL DE ADMINISTRACIÓN JUDICIAL BOGOTÁ CUNDINAMARCA.</t>
  </si>
  <si>
    <t>2016-CV-004</t>
  </si>
  <si>
    <t>2016-CV-008</t>
  </si>
  <si>
    <t>UNIVERSIDAD DE CIENCIAS APLICADAS Y AMBIENTALES UDCA</t>
  </si>
  <si>
    <t>2016-CV-011</t>
  </si>
  <si>
    <t>UNIVERSIDAD MANUELA BELTRAN UMB</t>
  </si>
  <si>
    <t>2016-CV-048</t>
  </si>
  <si>
    <t>FUNDACIÓN ESCUELA NACIONAL DE INNOVACIÓN Y DESARROLLO EN LIDERAZGO ENID</t>
  </si>
  <si>
    <t>CONVENIO DE COOPERACION PARA LA REALIZACIÓN DE PRÁCTICAS ACADEMICAS POR PARTE DE LOS ESTUDIANTES DE PREGRADO DE LA UNIVERSIDAD DE LA SABANA</t>
  </si>
  <si>
    <t>CONVENIO DE COOPERACION PARA LA REALIZACION DE PRÁCTICAS ACADEMICAS POR PARTE DE LOS ESTUDIANTES DE PREGRADO DE LA UNIVERSIDAD DE CIENCIAS APLICADAS Y AMBIENTALES UDCA</t>
  </si>
  <si>
    <t>ESTABLECER BASES DE COOPERACIÓN ENTRE LA ALCALDÍA Y LA UNIVERSIDAD PARA LA REALIZACIÓN DE PRÁCTICAS Y/O PASANTÍAS ACADÉMICAS POR PARTE DE LOS ESTUDIANTES DE PREGRADO DE LA UNIVERSIDAD</t>
  </si>
  <si>
    <t>CONVENIO MARCO DE PRACTICAS SUSCRITO ENTRE LA FUNDACIÓN ESCUELA NACIONAL DE INNOVACIÓN Y DESARROLLO EN LIDERAZGO ENID SEDE CHÍA Y ALCALDIA MUNICIPAL DE CHIA</t>
  </si>
  <si>
    <t>2016-CV-049</t>
  </si>
  <si>
    <t xml:space="preserve">CORPORACION UNIVERSITARIA MINUTO DE DIOS </t>
  </si>
  <si>
    <t>2016-CV-050</t>
  </si>
  <si>
    <t>UNIVERSIDAD SANTO TOMAS</t>
  </si>
  <si>
    <t>CONVENIO MARCO DE PRACTICAS SUSCRITO ENTRE LA CORPORACIÓN UNIVERSITARIA MINUTO DE DIOS - UNIMINUTO Y LA ALCALDIA MUNICIPAL DE CHÍA</t>
  </si>
  <si>
    <t>CONVENIO MARCO DE PRACTICAS SUSCRITO ENTRE LA UNIVERSIDAD SANTO TOMAS Y ALCALDÍA MUNICIPAL DE CHÍA</t>
  </si>
  <si>
    <r>
      <t>ADMINISTRADORA DE FONDOS DE PENSIONES Y CESANTÍAS "PROTECCIÓN S.A.</t>
    </r>
    <r>
      <rPr>
        <b/>
        <sz val="10"/>
        <rFont val="Calibri"/>
        <family val="2"/>
        <scheme val="minor"/>
      </rPr>
      <t>"</t>
    </r>
  </si>
  <si>
    <t>DIRECCION DE ACCION SOCIAL</t>
  </si>
  <si>
    <t>DIRECCION DE CULTURA</t>
  </si>
  <si>
    <t>DIRECCION DE DERECHOS Y RESOLUCION DE CONFLICTOS</t>
  </si>
  <si>
    <t>CLASE DE PROCESO</t>
  </si>
  <si>
    <t xml:space="preserve">No. CONTRATO </t>
  </si>
  <si>
    <t>OBJETO CONTRACTUAL</t>
  </si>
  <si>
    <t>CONCURSO DE MERITOS 016-2016</t>
  </si>
  <si>
    <t>2017-CT-006</t>
  </si>
  <si>
    <t xml:space="preserve">CONCURSO DE MÉRITOS </t>
  </si>
  <si>
    <t>JORGE ELIECER GAITAN TORRES</t>
  </si>
  <si>
    <t>CONSULTORIA PARA DESARROLLAR LOS ESTUDIOS TÉCNICOS PARA DETERMINAR EL VALOR DE PARTICIPACIÓN DE PLUSVALÍA GENERADA CON EL AJUSTE DEL POT Y LA APLICACIÓN DEL MISMO; PUBLICAIÓN DEL DOCUMENTO DE PLUSCALÍA</t>
  </si>
  <si>
    <t>DEPARTAMENTO ADMINISTRATIVO DE PLANEACION</t>
  </si>
  <si>
    <t xml:space="preserve">DIRECCION DE ORDENAMIENTO TERRITORIAL </t>
  </si>
  <si>
    <t>2017-CT-087</t>
  </si>
  <si>
    <t>CONTRATOS INTERADMINISTRATIVOS</t>
  </si>
  <si>
    <t>PRESTAR LOS SERVICIOS DE PROTECCIÓN SOCIAL INTEGRAL QUE SE OFRECEN EN LOS CENTROS DE PROTECCION DE LA BENEFICENCIA DE CUNDINAMARCA A LOS USUARIOS PROCEDENTES DEL MUNICIPIO DE CHIA (DISCAPACIDAD)</t>
  </si>
  <si>
    <t>2017-CT-290</t>
  </si>
  <si>
    <t>DE APOYO A LA GESTIÓN</t>
  </si>
  <si>
    <t>JUAN CARLOS MORILLO CARLOSAMA</t>
  </si>
  <si>
    <t>PRESTACIÓN DE SERVICIOS DE APOYO A LA GESTIÓN PARA LA ELABORACIÓN DE CARROZAS Y COMPARSAS DIRIGIDO A LAS JUNTAS DE ACCIÓN COMUNAL PARA SU PRESENTACIÓN EN LOS DIFERENTES EVENTOS Y ACTIVIDADES PROGRAMADOS POR LA DIRECCIÓN DE CULTURA DEL MUNICIPIO DE CHÍA</t>
  </si>
  <si>
    <t>2017-CT-434</t>
  </si>
  <si>
    <t>PUBLICACIONES SEMANA SA</t>
  </si>
  <si>
    <t>SUSCRIPCIÓN A MEDIOS DE COMUNICACIÓN MASIVOS IMPRESOS PARA LA BIBLIOTECA PÚBLICA MUNICIPAL HOQABIGA DE CHÍA. REVISTAS SEMANA, DINERO, JET SET, SOHO, FUCSIA, COCINA Y 4 PATAS</t>
  </si>
  <si>
    <t>INV-082-2017</t>
  </si>
  <si>
    <t>2017-CT-538</t>
  </si>
  <si>
    <t>LULU EXPRESS FOOD FACTORY SAS</t>
  </si>
  <si>
    <t>BRINDAR APOYO LOGÍSTICO PARA LA ORGANIZACIÓN Y REALIZACIÓN DEL CONCIERTO NACIONAL CELEBRA LA MÚSICA 2017 A REALIZARSE EN EL MUNICIPIO DE CHIA - CUNDINAMARCA</t>
  </si>
  <si>
    <t>SAMC-037-2017</t>
  </si>
  <si>
    <t>2017-CT-544</t>
  </si>
  <si>
    <t>FUNDACIÓN CULTURAL Y EDUCATIVA MOLIERE TEATRO</t>
  </si>
  <si>
    <t>BRINDAR EL APOYO LOGÍSTICO, MONTAJE, SUMINISTRO DE RECURSOS HUMANOS Y MATERIALES PARA LA ORGANIZACIÓN Y REALIZACIÓN DEL DÍA DULCE, EN EL MUNICIPIO DE CHÍA</t>
  </si>
  <si>
    <t xml:space="preserve">DIRECCION DE ACCION SOCIAL </t>
  </si>
  <si>
    <t>2017-CT-593</t>
  </si>
  <si>
    <t>BANCO BILBAO VIZCAYA ARGENTARIA COLOMBIA S.A.</t>
  </si>
  <si>
    <t>EL PRESTAMISTA SE OBLIGA PARA CON EL PRESTATARIO A PRESTARLE, A TITULO DE EMPRÉSTITO INTERNO, LA SUMA DE DIECISIETE MIL MILLONES DE PESOS MONEDA LEGAL COLOMBIANA (COP$17.000.000.000), EN LA MODALIDAD DE EMPRÉSTITO DE LARGO PLAZO DE DEUDA PÚBLICA INTERNA</t>
  </si>
  <si>
    <t>DIRECCION FINANCIERA</t>
  </si>
  <si>
    <t>2017-CT-519</t>
  </si>
  <si>
    <t>NATALIA ANDREA CORREA CASTILLO</t>
  </si>
  <si>
    <t>PRESTACIÓN DE SERVICIOS DE APOYO A LA GESTIÓN PARA EL FORTALECIMIENTO DE LAS ACTIVIDADES PROPIAS DE LA SECRETARIA DE MOVILIDAD EN MATERIA DE SEGURIDAD VIAL</t>
  </si>
  <si>
    <t>CM-003-2017</t>
  </si>
  <si>
    <t>2017-CT-325</t>
  </si>
  <si>
    <t>INTERVENTORÍA</t>
  </si>
  <si>
    <t>CONSORCIO DEPORTIVO DEARCA</t>
  </si>
  <si>
    <t>INTERVENTORIA TECNICA, ADMINISTRATIVA, FINANCIERA, Y AMBIENTAL PARA LA CONSTRUCCIÓN DE POLIDEPORTIVO SECTOR LA LIBERTAD, PREDIO SAN CAYETANO, VEREDA CERCA DE PIEDRA, Y CONSTRUCCIÓN DEL CERRAMIENTO DEL PREDIO PARA EL POLIDEPORTIVO SAN LUIS, BARRIO SAN LUIS CENTRO, EN EL MUNICIPIO DE CHIA, A TODO COSTO</t>
  </si>
  <si>
    <t>LP-005-2017</t>
  </si>
  <si>
    <t>2017-CT-471</t>
  </si>
  <si>
    <t>UNION TEMPORAL CHIA 2017</t>
  </si>
  <si>
    <t>CONSTRUCCIÓN DEL POLIDEPORTIVO, SECTOR SUB-ESTACION CODENSA, VEREDA TIQUIZA EN EL MUNICIPIO DE CHÍA, A TODO COSTO</t>
  </si>
  <si>
    <t>CM-019-2017</t>
  </si>
  <si>
    <t>2017-CT-472</t>
  </si>
  <si>
    <t>CONSORCIO SAN ESTEBAN</t>
  </si>
  <si>
    <t>INTERVENTORÍA TÉCNICA, ADMINISTRATIVA, FINANCIERA Y AMBIENTAL PARA LA "CONSTRUCCIÓN DEL POLIDEPORTIVO, SECTOR SUB-ESTACIÓN CODENSA, VEREDA TIQUIZA EN EL MUNICIPIO DE CHÍA, A TODO COSTO"</t>
  </si>
  <si>
    <t>INV-060-2017</t>
  </si>
  <si>
    <t>2017-CT-484</t>
  </si>
  <si>
    <t>MANGUARE E U</t>
  </si>
  <si>
    <t>COMISIÓN TOPOGRÁFICA PARA APOYO TÉCNICO EN LA CONSTRUCCION DE VIAS NUEVAS, CICLORRUTAS Y ADECUACIÓN Y MANTENIMIENTO DE VIAS URBANAS Y RURALES, EN EL MUNICIPIO DE CHIA</t>
  </si>
  <si>
    <t>SAMC-033-2017</t>
  </si>
  <si>
    <t>2017-CT-532</t>
  </si>
  <si>
    <t>INVERSIONES DAJUSANCHEZ SAS</t>
  </si>
  <si>
    <t>MANTENIMIENTO Y CONSTRUCCION DE CERRAMIENTOS, INSTITUCIONES EDUCATIVAS OFICIALES DEL MUNICIPIO DE CHIA A TODO COSTO</t>
  </si>
  <si>
    <t>CM-033-2017</t>
  </si>
  <si>
    <t>2017-CT-623</t>
  </si>
  <si>
    <t>CONSORCIO DEARCA COLECTORES CHIA</t>
  </si>
  <si>
    <t>INTERVENTORIA TECNICA, ADMINISTRATIVA, FINANCIERA Y AMBIENTAL PARA LA SEGUNDA ETAPA DE LA CONSTRUCCION DE LOS COLECTORES MARGENES DEL RIO FRIO Y SISTEMAS DE BOMBEO HACIA LA PTAR CHIA II EN EL MUNICIPIO DE CHIA-CUNDINAMARCA</t>
  </si>
  <si>
    <t>LP-019-2017</t>
  </si>
  <si>
    <t>2017-CT-626</t>
  </si>
  <si>
    <t>CONSORCIO COLECTORES PTAR CHIA 2017</t>
  </si>
  <si>
    <t>CONSTRUCCION COLECTORES MARGENES DEL RIO FRIO Y SISTEMA DE BOMBEO A LA PTAR SEGUNDA ETAPA CHIA, CUNDINAMARCA, CENTRO ORIENTE</t>
  </si>
  <si>
    <t>CM-007-2017</t>
  </si>
  <si>
    <t>SAMC-025-2017</t>
  </si>
  <si>
    <t>2017-CT-388</t>
  </si>
  <si>
    <t>2017-CT-505</t>
  </si>
  <si>
    <t>PEDRO VELASCO SOTELO</t>
  </si>
  <si>
    <t>COMERCIALIZADORA NAVE LIMITADA</t>
  </si>
  <si>
    <t>SELECCIÓN DE INTERMEDIARIO DE  SEGUROS PARA QUE LLEVE A CABO LA ASESORIA EN LA CONTRATACIÓN Y EL MANEJO INTEGRAL DEL PROGRAMA DE  SEGUROS DEL MUNICIPIO DE CHÍA- CUNDINAMARCA, ASÍ COMO DE LA GESTIÓN INTEGRAL DE ADMINISTRACIÓN DE  SINIESTROS Y RECLAMACIONES, ANTE LAS COMPAÑÍAS DE  SEGUROS DE VIDA Y GENERALES</t>
  </si>
  <si>
    <t>SERVICIOS DE UN INTERMEDIARIO PARA QUE TRAMITE A TÍTULO DE VENTA, CHATARRA, BIENES MUEBLES, ELEMENTOS INSERVIBLES, PARQUE AUTOMOTOR INSERVIBLE Y SEMOVIENTES NO UTILIZADOS POR EL MUNICIPIO DE CHIA</t>
  </si>
  <si>
    <t>INV-051-2017</t>
  </si>
  <si>
    <t>2017-CT-468</t>
  </si>
  <si>
    <t>AGROAMBIENTAL DE NEGOCIOS Y SERVICIOS LTDA</t>
  </si>
  <si>
    <t>ADQUISICIÓN DE ELEMENTOS Y MAQUINARIA PARA LA PRODUCCIÓN DE ABONOS ORGÁNICOS SÓLIDOS PARA APOYO A LOS PEQUEÑOS Y MEDIANOS PRODUCTORES DEL MUNICIPIO DE CHIA</t>
  </si>
  <si>
    <t>SECRETARIA PARA EL DESARROLLO ECONOMICO</t>
  </si>
  <si>
    <t>CODENSA S.A ESP</t>
  </si>
  <si>
    <t>DIRECCION DE SISTEMAS DE INFORMACION PARA LA PLANIFICACION</t>
  </si>
  <si>
    <t>2017-CM-001</t>
  </si>
  <si>
    <t>CUERPO DE BOMBEROS VOLUNTARIOS DE CHÍA</t>
  </si>
  <si>
    <t>PRESTAMO DE USO DOS (2) AMBULANCIAS DE TRASLADO ASISTENCIAL BÁSICA CON ACCESORIOS DICHOS ELEMENTOS SERÁN UTILIZADOS POR EL CUERPO DE BOMBEROS VOLUNTARIOS DE CHÍA PARA  ATENCIÓN DE EMERGENCIAS, TRASLADO DE HERIDOS DEL LUGAR DE LOS HECHOS HASTA EL CENTRO MEDICO, LAS VEINTICUATRO (24) HORAS DEL DÍA</t>
  </si>
  <si>
    <t>NA</t>
  </si>
  <si>
    <t>2017-CM-002</t>
  </si>
  <si>
    <t>FUERZAS MILITARES DE COLOMBIA EJERCITO NACIONAL DE COLOMBIA - GRUPO MECANIZADO No. 10 TEQUENDAMA</t>
  </si>
  <si>
    <t>PRESTAMO DE USO DOS (2) COMPUTADORES, UN (1) SCANNER, UNA (01) IMPRESORA, UNA (1) TABLETA, QUE SERÁN UTILIZADOS POR EL GRUPO MECANIZADO No. 10 TEQUENDAMA, PARA PRESTAR EL SERVICIO DE SEGURIDAD EN EL MUNICIPIO DE CHÍA</t>
  </si>
  <si>
    <t>2017-CM-003</t>
  </si>
  <si>
    <t>POLICIA NACIONAL - DEPARTAMENTO DE POLICIA CUNDINAMARCA</t>
  </si>
  <si>
    <t xml:space="preserve">PRESTAMO DE USO A LA POLICÍA NACIONAL SIJIN-UNIDAD BÁSICA DE INVESTIGACIÓN CRIMINAL DE CHÍA, UN (01) FAX DE PAPEL TÉRMICO, UNA (01) GRABADORA DE VOZ, UN(01) BINOCULAR, UNA (01) CÁMARA FOTOGRÁFICA QUE SERÁN UTILIZADOS PARA PRESTAR EL SERVICIO DE SEGURIDAD EN EL MUNICIPIO DE CHÍA CUNDINAMARCA </t>
  </si>
  <si>
    <t>2017-CM-004</t>
  </si>
  <si>
    <t>PRÉSTAMO DE USO DE DOS (02) CUATRIMOTOS, CON SU RESPECTIVO EQUIPAMIENTO, QUE SERAN UTILIZADAS PARA PRESTAR EL SERVICIO DE SEGURIDAD EN LA ZONA RURAL Y ESPECIALMENTE EN LOS CERROS DEL MUNICIPIO DE CHIA</t>
  </si>
  <si>
    <t>2017-CM-006</t>
  </si>
  <si>
    <t>PRÉSTAMO DE USO A LA POLICÍA NACIONAL SIJIN-UNIDAD BÁSICA DE INVESTIGACIÓN CRIMINAL DE CHÍA DE UNA (01) CAMIONETA DOBLE CABINA Y UNA (01) CÁMARA FOTOGRÁFICA, QUE SERÁN UTILIZADOS PARA PRESTAR EL SERVICIO DE SEGURIDAD EN EL MUNICIPIO DE CHÍA</t>
  </si>
  <si>
    <t xml:space="preserve">3 AÑOS </t>
  </si>
  <si>
    <t>2017-CM-007</t>
  </si>
  <si>
    <t>ASOCIACIÓN MUNICIPAL DE JUNTAS DE ACCIÓN COMUNAL DEL MUNICIPIO DE CHÍA</t>
  </si>
  <si>
    <t>PRÉSTAMO DE USO A LA ASOCIACIÓN COMUNAL DE JUNTAS (ASOJUNTAS) DE CHÍA DE UNA (01) CARPA TIPO HANGAR, QUE SERA UTILIZADA PARA DESARROLLAR ACTIVIDADES ENCAMINADAS AL FORTALECIMIENTO DE LAS ORGANIZACIONES COMUNALES DEL MUNICIPIO DE CHIA</t>
  </si>
  <si>
    <t>OFICINA DE PARTICIPACIÓN CIUDADANA</t>
  </si>
  <si>
    <t>2017-CM-005</t>
  </si>
  <si>
    <t>EMPRESA SOCIAL DEL ESTADO HOSPITAL SAN ANTONIO DE CHIA</t>
  </si>
  <si>
    <t>ENTREGAR EN COMODATO UNA AMBULANCIA DE TRASLADO ASITENCIAL BÁSICO DE PLACA OBI984 DE PROPIEDAD DE LA ALCALDÍA DE CHÍA A LA E.S.E HOSPITAL SAN ANTONIO DE CHIA</t>
  </si>
  <si>
    <t>3 AÑOS</t>
  </si>
  <si>
    <t>SECRETARIA DE SALUD</t>
  </si>
  <si>
    <t>2017-CM-008</t>
  </si>
  <si>
    <t>PRESTAMO DE USO A LA E.S.E HOSPITAL SAN ANTONIO DE CHÍA DE DISPOSITIVOS MÉDICOS TECNOLÓGICOS PARA APOYAR SU FUNCIÓN DE GARANTE DE PRESTACIÓN DE SERVICIOS  DE SALUD EN EL MUNICIPIO DE CHÍA</t>
  </si>
  <si>
    <t>2017-CV-004</t>
  </si>
  <si>
    <t>CONVENIO DE ASOCIACIÓN CON PARTICULARES</t>
  </si>
  <si>
    <t>MUNICIPIO DE TABIO</t>
  </si>
  <si>
    <t>CONVENIO MARCO PARA BRINDAR ASESORIA TECNICA AL MUNICIPIO DE TABIO CON EL FIN DE FORTALECER LA COOPERACIÓN ENTRE LOS ENTES TERRITORIALES EN AREAS DE MUTUO INTERES</t>
  </si>
  <si>
    <t>2017-CV-008</t>
  </si>
  <si>
    <t>CONVENIO DE COOPERACIÓN ACADÉMICA</t>
  </si>
  <si>
    <t>CONTRIBUIR DE MANERA CONJUNTA A SATISFACER LA DEMANDA DE EDUCACIÓN SUPERIOR DEL MUNICIPIO DE CHIA A TRAVES DEL OTORGAMIENTO DE APOYOS EDUCATIVOS</t>
  </si>
  <si>
    <t>2017-CV-010</t>
  </si>
  <si>
    <t>2017-CV-011</t>
  </si>
  <si>
    <t>2017-CV-012</t>
  </si>
  <si>
    <t>2017-CV-013</t>
  </si>
  <si>
    <t>LA NACIÓN - CONSEJO SUPERIOR DE LA JUDICATURA - DIRECCIÓN EJECUTIVA SECCIONAL DE ADMINSITRACIÓN JUDICIAL BOGOTÁ - CUNDINAMARCA</t>
  </si>
  <si>
    <t>LA EMPRESA DE SERVICIOS PÚBLICOS DE CHÍA EMSERCHIA ESP</t>
  </si>
  <si>
    <t>UNIVERSIDAD MANUELA BELTRAN</t>
  </si>
  <si>
    <t>CELEBRAR UN CONVENIO INTERADMINISTRATIVO ENTRE EL MUNICIPIO Y LA NACIÓN - CONSEJO SUPERIOR DE LA JUDICATURA - DIRECCIÓN EJECUTIVA SECCIONAL DE ADMINISTRACIÓN JUDICIAL BOGOTÁ - CUNDINAMARCA, PARA LA ENTREGA DE UN BIEN INMUEBLE A TÍTULO GRATUITO PARA EL USO, GOCE Y DISFRUTE UBICADO EN LA CALLE 10 No. 10-45 DEL MUNICIPIO DE CHÍA, CON 512 M2 CUYA DESTINACIÓN  SERÁ PARA LA IMPLEMENTACIÓN Y PUESTA EN FUNCIONAMIENTO DE DESPACHOS JUDICIALES A CARGO DE LA DIRECCIÓN EJECUTIVA SECCIONAL DE ADMINISTRACIÓN JUDICIAL BOGOTÁ CUNDINAMARCA.........</t>
  </si>
  <si>
    <t>AUNAR ESFUERZOS PARA LA TERMINACIÓN DE LA CONSTRUCCIÓN DEL COLECTOR DE AGUAS LLUVIAS CALLE 29 DEL MUNICIPIO DE CHIA CUNDINAMARCA</t>
  </si>
  <si>
    <t>AUNAR ESFUERZOS PARA LA RENOVACIÓN DE REDES DE TUBERÍA DE ASBESTO CEMENTO EN DIFERENTES SECTORES DEL ÁREA URBANA DEL MUNICIPIO DE CHÍA</t>
  </si>
  <si>
    <t>2017-CV-017</t>
  </si>
  <si>
    <t>2017-CV-018</t>
  </si>
  <si>
    <t>2017-CV-019</t>
  </si>
  <si>
    <t>EMPRESA DE SERVICIOS PÚBLICOS DE CHÍA EMSERCHIA ESP</t>
  </si>
  <si>
    <t xml:space="preserve">UNIVERSIDAD EAN </t>
  </si>
  <si>
    <t xml:space="preserve">FUNDACION UNIVERSITARIA  HORIZONTE </t>
  </si>
  <si>
    <t>AUNAR ESFUERZOS PARA REPOSICIÓN DE REDES DE ACUEDUCTO EN EL SECTOR OCCIDENTAL (CERCA DE PIEDRA, FONQUETA, TIQUIZA Y FAGUA) DEL MUNICIPIO DE CHIA</t>
  </si>
  <si>
    <t>CONTRIBUIR DE MANERA CONJUNTA A SATISFACER LA DEMANDA DE EDUCACIÓN SUPERIOR DEL MUNICIPIO DE CHÍA A TRAVÉS DEL OTORGAMIENTO  DE APOYOS EDUCATIVOS</t>
  </si>
  <si>
    <t>2017-CV-021</t>
  </si>
  <si>
    <t>2017-CV-022</t>
  </si>
  <si>
    <t>2017-CV-023</t>
  </si>
  <si>
    <t>2017-CV-024</t>
  </si>
  <si>
    <t>2017-CV-025</t>
  </si>
  <si>
    <t>2017-CV-026</t>
  </si>
  <si>
    <t>ESCUELA SUPERIOR DE ADMINISTRACIÓN PÚBLICA ESAP - TERRITORIAL CUNDINAMARCA</t>
  </si>
  <si>
    <t>FUNDACIÓN UNIVERSITARIA CERVANTINA SAN AGUSTÍN - UNICERVANTINA</t>
  </si>
  <si>
    <t>CORPORACION UNIVERSITARIA IBEROAMERICANA</t>
  </si>
  <si>
    <t>CONTRIBUIR DE MANERA CONJUNTA A SATISFACER LA DEMANDA DE FORMACIÓN ACADÉMICA A NIVEL POSGRADO DE DOCENTES Y DIRECTIVOS DOCENTES DE LAS INSTITUCIONES EDUCATIVAS OFICIALES DEL MUNICIPIO DE CHÍA A TRAVÉS DELOTORGAMIENTO DE APOYOS EDUCATIVOS</t>
  </si>
  <si>
    <t>CONVENIO INTERADMINISTRATIVO PARA LA OPERACIÓN DE LA PLANTA DE TRATAMIENTO DE AGUAS RESIDUALES PTAR I</t>
  </si>
  <si>
    <t>AUNAR ESFUERZOS INSTITUCIONALES PARA CONTRIBUIR A LA PUESTA EN MARCHA Y FUNCIONAMIENTO DE LA SEDE DE LA ESCUELA SUPERIOR DE ADMINISTRACIÓN PÚBLICA (ESAP) EN EL MUNICIPIO DE CHÍA, CON EL FIN DE SATISFACER LA DEMANDA DE EDUCACIÓN SUPERIOR EN EL MUNICIPIO</t>
  </si>
  <si>
    <t xml:space="preserve">CONTRIBUIR DE MANERA CONJUNTA AL DESARROLLO DE UN PROCESO DE ARTICULACIÓN ENTRE LOS NIVELES DE EDUCACIÓN MEDIA Y EDUCACIÓN SUPERIOR, QUE PERMITA A LOS ESTUDIANTES DE LAS INSTITUCIONES EDUCATIVAS OFICIALES BOJACÁ Y FAGUA EL FORTALECIMIENTO DE LAS COMPETENCIAS NECESARIAS PARA CONTINUAR SUS ESTUDIOS TECNOLÓGICOS, Y/O PARA LA VINCULACIÓN AL MERCADO LABORAL </t>
  </si>
  <si>
    <t>CONTRIBUIR DE MANERA CONJUNTA A SATISFACER LA DEMANDA DE EDUCACION SUPERIOR DEL MUNICPIO DE CHIA A TRAVES DEL OTORGAMIENTO DE APOYOS EDUCATIVOS</t>
  </si>
  <si>
    <t>CONTRIBUIR DE MANERA CONJUNTA A SATISFACER LA DEMANDA DE EDUCACIÓN SUPERIOR DEL MUNICIPIO DE CHIA A TRAVÉS DEL OTORGAMIENTO DE APOYOS EDUCATIVOS</t>
  </si>
  <si>
    <t>2017-CV-028</t>
  </si>
  <si>
    <t>2017-CV-029</t>
  </si>
  <si>
    <t>LA ELITE - ESCUELA LATINOAMERICANA DE INGENIEROS</t>
  </si>
  <si>
    <t>FUNDACION UNIVERSITARIA DEL AREA ANDINA</t>
  </si>
  <si>
    <t>DIRECCION DE GESTION EDUCATIVA</t>
  </si>
  <si>
    <t xml:space="preserve">CONVENIO INTERADMINISTRATIVO </t>
  </si>
  <si>
    <t>AGENCIA NACIONAL DE INFRAESTRUCTURA - ANI</t>
  </si>
  <si>
    <t>254-2017</t>
  </si>
  <si>
    <t>MUNICIPIO DE ZIPAQUIRÁ</t>
  </si>
  <si>
    <t>049-2017-018</t>
  </si>
  <si>
    <t>DEPARTAMENTO DE POLICIA DE CUNDINAMARCA</t>
  </si>
  <si>
    <t>377-2017</t>
  </si>
  <si>
    <t>INSTITUTO NACIONAL PENITENCIARIO Y CARCELARIO, INPEC</t>
  </si>
  <si>
    <t>AP-008-2017</t>
  </si>
  <si>
    <t>050-2017-014</t>
  </si>
  <si>
    <t>AUNAR ESFUERZOS TÉCNICOS, JURÍDICOS Y ADMINISTRATIVOS ENTRE EL MUNICIPIO DE CHIA Y LA AGENCIA NACIONAL DE INFRAESTRUCTURA PARA LA ENTREGA,A TITULO GRATUITO, DE LOS PREDIOS QUE SE REQUIEREN PARA LA CONSTRUCCIÓN, OPERACIÓN Y MANTENIMIENTO DE LA UNIDAD FUNCIONAL 3 - VARIANTE DE CHÍA DENOMINADA CARRETERA DE LOS ANDES, CORRESPONDIENTE AL PROYECTO ACCESOS NORTE A LA CIUDAD DE BOGOTA D.C., EN EL MARCO DEL CONTRATO DE CONSECIÓN No. 001 DE 2017, SUSCRITO CON ACCENORTE S.A.S.</t>
  </si>
  <si>
    <t>EL MUNICIPIO DE CHÍA Y EL COMANDO DE DEPARTAMENTO DE POLICIA CUNDINAMARCA, AÚNAN ESFUERZOS Y APORTAN RECURSOS PARA LA IMPLEMENTACIÓN Y DESARROLLO DEL PROGRAMA DE AUXILIARES BACHILLERES DE POLICIA, EN EL MUNICIPIO DE CHIA DEL DEPARTAMENTO DE CUNDINAMARCA, A FIN DE FORTALECER Y MANTENER LA SEGURIDAD, CONVIVENCIA Y EL ORDEN PÚBLICO EN EL DEPARTAMENTO DE CUNDINAMARCA</t>
  </si>
  <si>
    <t>CONTRIBUIR AL FUNCIONAMIENTO DEL ESTABLECIMIENTO PENITENCIARIO Y CARCELARIO DE ZIPAQUIRA DEPARTAMENTO DE CUNDINAMARCA, CON EL FIN DE RECIBIR PERSONAS SINDICADAS EN DETENCION PREVENTIVA Y CONDENADAS POR CONTRAVENCIONES, QUE HAYAN SIDO PRIVADAS DE LA LIBERTAD POR DECISION DE AUTORIDAD JUDICIAL</t>
  </si>
  <si>
    <t>POLICIA NACIONAL - DEPARTAMENTO DE POLICIA CUNDINAMARCA AUNAN ESFUERZOS Y APORTAN RECURSOS PAR LA IMPLEMENTACIÓN, DESARROLLO Y FORTALECIMIENTO DEL PROGRAMA CON AUXILIARES DE POLICIA, PARA GARANTIZAR LA SEGURIDAD Y EL ORDEN PUBLICO EN EL MUNICIPIO DE CHÍA</t>
  </si>
  <si>
    <t>AUNAR ESFUERZOS Y APORTAR RECURSOS PARA LA IMPLEMENTACIÓN Y DESARROLLO DEL PROGRAMA DE AUXILIARES BACHILLERES DE POLICIA EN EL MUNICPIO DE CHIA DEL DEPARTAMENTO DE CUNDINAMARCA, A TRAVES DEL CONTINGENTE No. 050</t>
  </si>
  <si>
    <t>2017-CV-20170607-66</t>
  </si>
  <si>
    <t>UNIVERSIDAD DE CUNDINAMARCA</t>
  </si>
  <si>
    <t>UAEGRD-CDCVI-05-2017</t>
  </si>
  <si>
    <t>UNIDAD ADMINISTRATIVA ESPECIAL PARA LA GESTION DEL RIESGO DE DESASTRES</t>
  </si>
  <si>
    <t>M1106-2017</t>
  </si>
  <si>
    <t>LA NACION - MINISTERIO DEL INTERIOR - FONDO NACIONAL DE SEGURIDAD Y CONVIVENCIA CIUDADANA-FONSECON</t>
  </si>
  <si>
    <t>ICCU-711-2017</t>
  </si>
  <si>
    <t>INSTITUTO DE INFRAESTRUCTURA Y CONCESIONES DE CUNDINAMARCA - ICCU</t>
  </si>
  <si>
    <t>CONVENIO DE ASOCIACIÓN</t>
  </si>
  <si>
    <t>FUNDACIÓN ESCUELA TALLER DE BOGOTA</t>
  </si>
  <si>
    <t>CONTRIBUIR DE MANERA CONJUNTA A SATISFACER LA DEMANDA DE EDUCACION SUPERIOR DEL MUNICIPIO DE CHIA A TRAVÉS DEL OTORGAMIENTO DE APOYOS EDUCATIVOS</t>
  </si>
  <si>
    <t>AUNAR ESFUERZOS ADMINISTRATIVOS, TÉCNICOS Y FINANCIEROS ENCAMINADOS A OPTIMIZAR EL SISTEMA DE ALERTAS TEMPRANAS (SAT) D ELAS VERTIENTES RIO FRIO Y RIO BOGOTA EN EL MUNICPIO DE CHÍA CUNDINAMARCA</t>
  </si>
  <si>
    <t>AUNAR ESFUERZOS TÉCNICOS, ADMINISTRATIVOS Y FINANCIEROS ENTRE LAS PARTES PARA PROMOVER LA CONVIVENCIA CIUDADANA, A TRAVÉS DE LA EJECUCION  DE UN CENTRO DE INTEGRACION  CIUDADANA - CIC, EN EL MUNICIPIO DE CHÍA - CUNDINAMARCA</t>
  </si>
  <si>
    <t>AUNAR ESFURZOS TÉCNICOS, ADMINISTRATIVOS Y FINANCIEROS PARA CONSTRUCCIÓN DE LA CUBIERTA DEL POLIDEPORTIVO DE MERCEDES DE CALAHORRA, MUNICIPIO DE CHIA, CUNDINAMARCA</t>
  </si>
  <si>
    <t>EL MUNICIPIO DE CHÍA ADHIERE AL CONVENIO DE ASOCIACIÓN No. 515/17 SUSCRITO ENTRE EL MINISTERIO Y LA FUNDACIÓN CUYO OBJETO ES: AUNAR RECURSOS HUMANOS, ADMINISTRATIVOS, TECNICOS Y FINANCIEROS, PARA EL FORTALECIMIENTO DE LA INFRAESTRUCTURA CULTURAL DE ESPACIOS PARA LA FORMACIÓN Y LA PRÁCTICA DE LA DANZA, DE MUNICIPIOS Y DEPARTAMENTOS EN LAS DIFERENTES REGIONES DEL PAIS</t>
  </si>
  <si>
    <t>SECRETARIA DE EDUCACIÓN</t>
  </si>
  <si>
    <t>CO1.PCCNTR.249331</t>
  </si>
  <si>
    <t>FUNDACIÓN MUNICIPALIDAD</t>
  </si>
  <si>
    <t>AUNAR ESFUERZOS PARA BRINDAR ATENCIÓN A ADULTOS MAYORES DEL MUNICIPIO DE CHIA A TRAVÉS DE ACTIVIDADES PRODUCTIVAS, DEPORTIVAS, CULTURALES, RECREATIVAS Y DE APOYO PSICOSOCIAL A FIN DE MEJORAR SU CALIDAD DE VIDA</t>
  </si>
  <si>
    <t>CO1.PCCNTR.253290</t>
  </si>
  <si>
    <t xml:space="preserve">FUNDACIÓN COLOMBIANA DE GESTION Y PROGRESO SOCIAL </t>
  </si>
  <si>
    <t>CO1.PCCNTR.230304</t>
  </si>
  <si>
    <t>CAJA DE COMPENSACION FAMILIAR CAFAM</t>
  </si>
  <si>
    <t>AUNAR ESFUERZOS PARA EL DESARROLLO DE LA ESTRATEGIA SOCIAL DIRIGIDA A LA PRIMERA INFANCIA DEL MUNICIPIO DE CHÍA</t>
  </si>
  <si>
    <t>AUNAR ESFUERZOS  PARA INTEGRAR RECURSOS TÉCNICOS, HUMANOS, FINANCIEROS, ADMINISTRATIVOS Y OPERATIVOS PARA BRINDAR ATENCIÓN INTEGRAL A NIÑOS Y NIÑAS DE PRIMERA INFANCIA EN EL JARDIN SOCIAL CHIA</t>
  </si>
  <si>
    <t>O19-2017</t>
  </si>
  <si>
    <t>0515/2017</t>
  </si>
  <si>
    <t>MODALIDAD DE SELECCIÓN Y No DE PROCESO</t>
  </si>
  <si>
    <t>ESTADO DEL CONTRATO</t>
  </si>
  <si>
    <t>LIC-020-2018</t>
  </si>
  <si>
    <t>2018-CT-561</t>
  </si>
  <si>
    <t>UNIÓN TEMPORAL CHÍA TIQUIZA 2018</t>
  </si>
  <si>
    <t>PROYECTO DE MODERNIZACIÓN DEL SISTEMA INTEGRAL DE VIGILANCIA PARA LA SEGURIDAD DE CHIA E IMPLEMENTACIÓN E INSTALACION DE EQUIPOS DE VIDEOVIGILANCIA PARA LA VEREDA DE TIQUIZA</t>
  </si>
  <si>
    <t>LIC-028-2018</t>
  </si>
  <si>
    <t>2018-CT-635</t>
  </si>
  <si>
    <t>PROMESA DE SOCIEDAD FUTURA ILUMINACIONES DE LA SABANA S.A.S</t>
  </si>
  <si>
    <t>CONTRATAR POR EL SISTEMA DE CONCESIÓN LA OPERACIÓN ADMINISTRACIÓN MANTENIMENTO MODERNIZACIÓN REPOSICIÓN Y EXPASIÓN DEL SISTEMA DE ALUMBRADO PÚBLICO EN EL MUNICIPIO DE CHÍA CUNDINAMARCA</t>
  </si>
  <si>
    <t>LIC-031-2018</t>
  </si>
  <si>
    <t>2018-CT-639</t>
  </si>
  <si>
    <t>UT LA ANDREA 2019</t>
  </si>
  <si>
    <t>PRESTACIÓN DEL SERVICIO DE ALIMENTACIÓN ESCOLAR A TRAVÉS DEL CUAL SE BRINDE UN COMPLEMENTO ALIMENTARIO Y/O ALMUERZO A LOS NIÑOS, NIÑAS Y ADOLESCENTES DURANTE LA JORNADA ESCOLAR DE LAS INSTITUCIONES OFICIALES DEL MUNICIPIO DE CHÍA; DE CONFORMIDAD CON LOS LINEAMIENTOS TÉCNICOS ADMINISTRATIVOS DEL PROGRAMA DE ALIMENTACIÓN ESCOLAR DEL MINISTERIO DE EDUCACIÓN NACIONAL RESOLUCIÓN 29452 DE DICIEMBRE 29 DE 2017</t>
  </si>
  <si>
    <t>INV-028-2018</t>
  </si>
  <si>
    <t>2018-CT-429</t>
  </si>
  <si>
    <t>INVERSIONES PUIN S.A.S.</t>
  </si>
  <si>
    <t>BRINDAR EL APOYO LOGÍSTICO NECESARIO PARA LA PARTICIPACIÓN DE LA AGRUPACIÓN REPRESENTATIVA LUNA CRECIENTE ADULTO MAYOR EN EL III Y IV FESTIVAL NACIONAL E INTERNACIONAL DEL ADULTO MAYOR DE DANZAS Y BAILES DEL MUNDO "EXPRESIÓN COLOMBIA EN PAZ" A REALIZARSE EN LA CIUDAD DE PASTO Y MUNICIPIOS DEL DEPARTAMENTO DE NARIÑO (COLOMBIA) ASÍ COMO PARA LA PARTICIPACIÓN DE LAS AGRUPACIONES REPRESENTATIVAS LUNA CRECIENTE JUVENIL Y LUNA CRECIENTE ADULTO EN EL XV CONCURSO NACIONAL DE DANZAS A REALIZARSE EN EL MUNICIPIO DE CIÉNAGA-MAGDALENA</t>
  </si>
  <si>
    <t>INV-031-2018</t>
  </si>
  <si>
    <t>2018-CT-431</t>
  </si>
  <si>
    <t>2018-CT-494</t>
  </si>
  <si>
    <t>TURISMO CON SENTIDO SAS</t>
  </si>
  <si>
    <t>BRINDAR APOYO LOGÍSTICO PARA EL TRASLADO Y ALIMENTACIÓN DE LOS INTEGRANTES DE LA BANDA SINFÓNICA JUVENIL DEL MUNICIPIO DE CHÍA QUE PARTICIPARÁN EN EL ENCUENTRO PEDAGÓGICO IDECUT A REALIZARSE EN EL MUNICIPIO DE FUSAGASUGÁ - CUNDINAMARCA</t>
  </si>
  <si>
    <t>PRESTAR LOS SERVICIOS DE PROTECCION SOCIAL INTEGRAL QUE SE OFRECEN EN LOS CENTROS DE PROTECCION DE LA BENEFICENCIA DE CUNDINAMARCA A LOS USUARIOS PROCEDENTES DEL MUNICIPIO DE CHIA (ADULTO MAYOR)</t>
  </si>
  <si>
    <t>2018-CT-578</t>
  </si>
  <si>
    <t>PRESTAR LOS SERVICIOS DE PROTECCION SOCIAL INTEGRAL QUE SE OFRECEN EN LOS CENTROS DE PROTECCION DE LA BENEFICENCIA DE CUNDINAMARCA A LOS USUARIOS PROCEDENTES DEL MUNICIPIO DE CHIA (DISCAPACIDAD)</t>
  </si>
  <si>
    <t>SASIP-021-2018</t>
  </si>
  <si>
    <t>2018-CT-584</t>
  </si>
  <si>
    <t>SUBASTA</t>
  </si>
  <si>
    <t>ORIGENES TRAVEL GROUP S.A.S.</t>
  </si>
  <si>
    <t xml:space="preserve">BRINDAR EL APOYO LOGÍSTICO EN TRANSPORTE ALOJAMIENTO Y ALIMENTACIÓN NECESARIO PARA LA PARTICIPACIÓN DE LA AGRUPACIÓN REPRESENTATIVA DE BALLET INFANTIL Y JUVENIL DE LA ESCUELA DE FORMACIÓN ARTÍSTICA Y CULTURAL DEL MUNICIPIO DE CHÍA EN EL TORNEO ALL DANCE WORLD ORLANDO 2018 A REALIZARSE EN LA CIUDAD DE ORLANDO - FLORIDA (ESTADOS UNIDOS) </t>
  </si>
  <si>
    <t>2018-CT-619</t>
  </si>
  <si>
    <t>EMPRÉSTITO (DEUDA PÚBLICA)</t>
  </si>
  <si>
    <t>BANCO COMERCIAL AV VILLAS S.A.</t>
  </si>
  <si>
    <t>EL PRESTAMISTA SE OBLIGA PARA CON EL PRESTATARIO A PRESTARLE, A TÍTULO DE EMPRÉSTITO INTERNO LA SUMA DE VEINTICINCO MIL MILLONES DE PESOS MONEDA LEGAL COLOMBIANA (COP $25.000.000.000) EN LA MODALIDAD DE EMPRÉSTITO DE LARGO PLAZO DE DEUDA PÚBLICA INTERNA</t>
  </si>
  <si>
    <t>2018-CT-620</t>
  </si>
  <si>
    <t>2018-CT-624</t>
  </si>
  <si>
    <t>BANCO BILBAO VIZCAYA ARGENTARIA COLOMBIA S.A</t>
  </si>
  <si>
    <t>BANCO POPULAR S.A</t>
  </si>
  <si>
    <t>EL PRESTAMISTA SE OBLIGA PARA CON EL PRESTATARIO A PRESTARLE, A TÍTULO DE EMPRÉSTITO INTERNO LA SUMA DE TREINTA Y SIETE MIL QUINIENTOS MILLONES DE PESOS MONEDA LEGAL COLOMBIANA (COP $37.500.000.000) EN LA MODALIDAD DE EMPRÉSTITO DE LARGO PLAZO DE DEUDA PÚBLICA INTERNA</t>
  </si>
  <si>
    <t>EL PRESTAMISTA SE OBLIGA PARA CON EL PRESTATARIO A PRESTARLE, A TÍTULO DE EMPRÉSTITO INTERNO LA SUMA DE DOCE MIL QUINIENTOS MILLONES DE PESOS MONEDA LEGAL COLOMBIANA ($12.500.000.000) EN LA MODALIDAD DE EMPRÉSTITO DE LARGO PLAZO DE DEUDA PÚBLICA INTERNA</t>
  </si>
  <si>
    <t>INV-071-2018</t>
  </si>
  <si>
    <t>SAMC-041-2018</t>
  </si>
  <si>
    <t>2018-CT-531</t>
  </si>
  <si>
    <t>2018-CT-590</t>
  </si>
  <si>
    <t>SELECCIÓN ABREVIADA</t>
  </si>
  <si>
    <t>PLANEACIÓN Y DISEÑO INTEGRAL DE REDES SAS</t>
  </si>
  <si>
    <t>CEDRO ANDINO SOCIEDAD POR ACCIONES SIMPLIFICADA</t>
  </si>
  <si>
    <t>CONSULTORIA PARA REALIZAR LOS ESTUDIOS Y DISEÑOS GENERALES Y DEFINITIVOS DE DETALLE PARA LA CONSTRUCCIÓN DEL SISTEMA DE DRENAJE PLUVIAL EN UN TRAMO DE 1500 MTS EN EL CAMINO LOS LAVADEROS DE LA VEREDA CERCA DE PIEDRA DESDE LA ENTRADA AL RESGUARDO HASTA DETRÁS DE LA RUANA DONDE SE ENCUENTRA CON LA VARIANTE CHIA - COTA EN EL MUNICIPIO DE CHIA</t>
  </si>
  <si>
    <t>MANTENIMIENTO MECÁNICO DE VALLADOS EN LAS VEREDAS FONQUETA Y BOJACA Y MANTENIMIENTO MANUAL DE VALLADOS EN LA VEREDA FAGUA DEL MUNICIPIO DE CHÍA</t>
  </si>
  <si>
    <t>INV-067-2018</t>
  </si>
  <si>
    <t>2018-CT-526</t>
  </si>
  <si>
    <t>MULTIZOCALOS Y PARQUES SAS</t>
  </si>
  <si>
    <t>REALIZAR MANTENIMIENTO AL PARQUE TEMATICO DEL MUNICIPIO DE CHÍA</t>
  </si>
  <si>
    <t>LIC-013-2018</t>
  </si>
  <si>
    <t>2018-CT-528</t>
  </si>
  <si>
    <t>UNIÓN TEMPORAL MOVILIDAD INTELIGENTE</t>
  </si>
  <si>
    <t>ADQUISICIÓN DE SENSORES DE TRÁFICO PARA LA TOMA DE DATOS E INFORMACIÓN PARA EL OBSERVATORIO DE LA MOVILIDAD Y DE DISPOSITIVOS Y ELEMENTOS DE SEGURIDAD VIAL PARA EL TRÁFICO ACTUADO Y MANTENIMIENTO PREVENTIVO DE LAS INTERSECCIONES SEMAFORIZADAS DEL MUNICIPIO</t>
  </si>
  <si>
    <t>INV-086-2018</t>
  </si>
  <si>
    <t>2018-CT-572</t>
  </si>
  <si>
    <t>MATSUDA</t>
  </si>
  <si>
    <t>PRESTACIÓN DE SERVICIOS LOGISTICOS PARA EL DESARROLLO DEL FORO DE MOVILIDAD EN EL MUNICIPIO DE CHIA CON EL FIN DE ESTABLECER OTROS MEDIOS DE TRANSPORTE</t>
  </si>
  <si>
    <t>INV-088-2018</t>
  </si>
  <si>
    <t>2018-CT-587</t>
  </si>
  <si>
    <t>RICARDO FRANCO GALEANO</t>
  </si>
  <si>
    <t>REALIZAR TALLERES SOBRE EL BUEN USO DE LA BICICLETA CONTANDO CON TEMAS DE AUTOCUIDADO NORMATIVIDAD EN SEGURIDAD VIAL DIRIGIDO A NIÑOS (AS) EN EDADES DE 3 A 10 AÑOS DE EDAD DEL MUNICIPIO DE CHÍA</t>
  </si>
  <si>
    <t>SAMC-042-2018</t>
  </si>
  <si>
    <t>2018-CT-589</t>
  </si>
  <si>
    <t>ANDI RESCATE S.A.S</t>
  </si>
  <si>
    <t>IMPLEMENTAR LA SEMANA DE LA MOVILIDAD CON ACTIVIDADES DE SENSIBILIZACIÓN EN SEGURIDAD VIAL ALCOHOLEMIA Y CONSUMO DE ALUCINOGENOS DIRIGIDOS A LOS ACTORES DE LA VÍA DEL MUNICIPIO DE CHÍA</t>
  </si>
  <si>
    <t>LIC-004-2018</t>
  </si>
  <si>
    <t>2018-CT-426</t>
  </si>
  <si>
    <t>CONSORCIO VIAL URBANO</t>
  </si>
  <si>
    <t>MANTENIMIENTO Y ADECUACION DE VIAS URBANAS DEL MUNICIPIO DE CHIA</t>
  </si>
  <si>
    <t>CM-005-2018</t>
  </si>
  <si>
    <t>2018-CT-442</t>
  </si>
  <si>
    <t>CONCURSO MÉRITOS</t>
  </si>
  <si>
    <t>CONSORCIO LCS</t>
  </si>
  <si>
    <t>INTERVENTORIA TÉCNICA ADMINISTRATIVA FINANCIERA Y AMBIENTAL PARA MANTENIMIENTO Y ADECUACIÓN DE VÍAS RURALES DEL MUNICIPIO DE CHÍA</t>
  </si>
  <si>
    <t>CM-006-2018</t>
  </si>
  <si>
    <t>INV-044-2018</t>
  </si>
  <si>
    <t>2018-CT-457</t>
  </si>
  <si>
    <t>2018-CT-468</t>
  </si>
  <si>
    <t>CONSORCIO DESARROLLO URBANO</t>
  </si>
  <si>
    <t>MIGUEL ANTONIO SANCHEZ RODRIGUEZ</t>
  </si>
  <si>
    <t>INTERVENTORIA TÉCNICA ADMINISTRATIVA FINANCIERA Y AMBIENTAL PARA MANTENIMIENTO Y ADECUACIÓN DE VÍAS URBANAS DEL MUNICIPIO DE CHÍA</t>
  </si>
  <si>
    <t>CONSTRUCCIÓN ALCANTARILLADO INTERNO INSTITUCIÓN EDUCATIVA OFICIAL EL CERRO DEL MUNICIPIO DE CHÍA</t>
  </si>
  <si>
    <t>SAMC-025-2018</t>
  </si>
  <si>
    <t>2018-CT-499</t>
  </si>
  <si>
    <t>CONSORCIO DAJUSANCHEZ VALLAS 2.018</t>
  </si>
  <si>
    <t>CONSTRUCCIÓN DE VALLAS INFORMATIVAS DE CONFORMIDAD CON LAS ESPECIFICACIONES TÉCNICAS REQUERIDAS Y EN LOS LUGARES ESTABLECIDOS POR LA ALCALDÍA MUNICIPAL DE CHÍA</t>
  </si>
  <si>
    <t>CM-017-2018</t>
  </si>
  <si>
    <t>2018-CT-522</t>
  </si>
  <si>
    <t>HECTOR ALBERTO MALAGON GARZON</t>
  </si>
  <si>
    <t>INTERVENTORIA TÉCNICA ADMINISTRATIVA FINANCIERA Y AMBIENTAL PARA LA CONSTRUCCIÓN DE LA CUBIERTA POLIDEPORTIVO MERCEDES DE CALAHORRA CHÍA - CUNDINAMARCA</t>
  </si>
  <si>
    <t>LIC-015-2018</t>
  </si>
  <si>
    <t>2018-CT-551</t>
  </si>
  <si>
    <t>CONSORCIO CUBIERTA LA MERCEDES</t>
  </si>
  <si>
    <t>CONSTRUCCIÓN DE LA CUBIERTA DEL POLIDEPORTIVO MERCEDES DE CALAHORRA CHÍA CUNDINAMARCA</t>
  </si>
  <si>
    <t>CM-025-2018</t>
  </si>
  <si>
    <t>2018-CT-636</t>
  </si>
  <si>
    <t>UNION TEMPORAL TECNOCHIA</t>
  </si>
  <si>
    <t>INTERVENTORÍA TÉCNICA ADMINISTRATIVA OPERATIVA FINANCIERA JURÍDICA Y AMBIENTAL AL CONTRATO DE CONCESIÓN PARA LA OPERACIÓN ADMINISTRACIÓN MANTENIMIENTO MODERNIZACIÓN REPOSICIÓN Y EXPANSIÓN DEL SISTEMA DE ALUMBRADO PÚBLICO EN EL MUNICIPIO DE CHÍA CUNDINAMARCA</t>
  </si>
  <si>
    <t>LIC-027-2018</t>
  </si>
  <si>
    <t>2018-CT-637</t>
  </si>
  <si>
    <t>CONSORCIO EDUCATIVO DE CUNDINAMARCA</t>
  </si>
  <si>
    <t>CONSTRUCCION DE LAS INSTITUCIONES EDUCATIVAS OFICIALES DE JOSE JOAQUIN CASAS SEDE GENERAL SANTANDER Y DE SANTA MARIA DEL RIO, DEL MUNICIPIO DE CHIA</t>
  </si>
  <si>
    <t>CM-021-2018</t>
  </si>
  <si>
    <t>2018-CT-638</t>
  </si>
  <si>
    <t>MEDINA &amp; RIVERA INGENIEROS ASOCIADOS SOCIEDAD POR ACCIONES SIMPLIFICADA</t>
  </si>
  <si>
    <t>INTERVENTORIA TECNICA, ADMINISTRATIVA, FINANCIERA Y AMBIENTAL PARA LA CONSTRUCCION DE LAS INSTITUCIONES EDUCATIVAS OFICIALES DE JOSE JOAQUIN CASAS SEDE GENERAL SANTANDER Y DE SANTA MARIA DEL RIO, DEL MUNICIPIO DE CHIA</t>
  </si>
  <si>
    <t>LIC-030-2018</t>
  </si>
  <si>
    <t>2018-CT-641</t>
  </si>
  <si>
    <t>CONSORCIO ESCRIVA DE BALAGUER</t>
  </si>
  <si>
    <t>CONSTRUCCIÓN DE LA INSTITUCIÓN EDUCATIVA OFICIAL SAN JOSEMARIA ESCRIVA DE BALAGUER, DEL MUNICIPIO DE CHÍA</t>
  </si>
  <si>
    <t>CM-023-2018</t>
  </si>
  <si>
    <t>2018-CT-642</t>
  </si>
  <si>
    <t>INTERVENTORIA TECNICA, ADMINISTRATIVA, FINANCIERA Y AMBIENTAL PARA LA CONSTRUCCION DE LA INSTITUCION EDUCATIVA OFICIAL SAN JOSEMARIA ESCRIVA DE BALAGUER, DEL MUNICIPIO DE CHIA</t>
  </si>
  <si>
    <t>2018-CT-311</t>
  </si>
  <si>
    <t>GRUPO VIDAWA SAS</t>
  </si>
  <si>
    <t>PRESTACIÓN DE SERVICIOS PARA ACTUALIZACIÓN MANTENIMIENTO CAPACITACIÓN Y SOPORTE AL SISTEMA DE INFORMACIÓN KAWAK ADQUIRIDO POR EL MUNICIPIO DE CHÍA PARA ADMINISTRAR EL SISTEMA DE GESTIÓN DE CALIDAD</t>
  </si>
  <si>
    <t>INV-011-2018</t>
  </si>
  <si>
    <t>2018-CT-404</t>
  </si>
  <si>
    <t>LUZ MARINA MAHECHA VERGARA</t>
  </si>
  <si>
    <t>SUMINISTRO DE REFRIGERIOS DESAYUNOS Y ALMUERZOS PARA LAS DIFERENTES REUNIONES CAPACITACIONES MESAS DE TRABAJO Y ENCUENTROS A LOS QUE ASISTEN LOS FUNCIONARIOS DE LA ADMINISTRACIÓN</t>
  </si>
  <si>
    <t>CM-011-2018</t>
  </si>
  <si>
    <t>2018-CT-508</t>
  </si>
  <si>
    <t>UNIÓN TEMPORAL ASECAF 2018</t>
  </si>
  <si>
    <t>SELECCIÓN DE INTERMEDIARIO DE SEGUROS PARA QUE LLEVE A CABO LA ASESORIA EN LA CONTRATACIÓN Y EL MANEJO INTEGRAL DEL PROGRAMA DE SEGUROS DEL MUNICIPIO DE CHÍA - CUNDINAMARCA  ASÍ COMO DE LA GESTIÓN INTEGRAL DE ADMINISTRACIÓN DE SINIESTROS Y RECLAMACIONES ANTE LAS COMPAÑIAS DE SEGUROS DE VIDA Y GENERALES</t>
  </si>
  <si>
    <t>CM-012-2018</t>
  </si>
  <si>
    <t>2018-CT-527</t>
  </si>
  <si>
    <t>SEGUROS DE RIESGOS LABORALES SURAMERICANA S.A. - ARL SURA</t>
  </si>
  <si>
    <t>SELECCIÓN DE UNA ADMINISTRADORA DE RIESGOS LABORALES PARA LA ATENCIÓN Y PREVENCIÓN DE ACCIDENTES DE TRABAJO ENFERMEDADES LABORALES Y PROGRAMAS DE PROMOCIÓN Y PREVENCIÓN DE LA SALUD PARA LOS SERVIDORES PÚBLICOS Y CONTRATISTAS DEL MUNCIPIO DE CHÍA</t>
  </si>
  <si>
    <t>LIC-024-2018</t>
  </si>
  <si>
    <t>2018-CT-582</t>
  </si>
  <si>
    <t>LIBERTY SEGUROS S.A</t>
  </si>
  <si>
    <t>ADQUISICIÓN DE LAS PÓLIZAS PARA EL PROGRAMA DE SEGUROS DEL MUNICIPIO DE CHÍA CON EL FIN DE PROTEGER LOS BIENES MUEBLES E INMUEBLES DE SU PROPIEDAD Y LOS QUE SE ENCUENTREN BAJO SU CUSTODIA, ADEMÁS LOS QUE SE ADQUIERAN DURANTE LA PRESENTE LA VIGENCIA</t>
  </si>
  <si>
    <t>CM-003-2018</t>
  </si>
  <si>
    <t>2018-CT-425</t>
  </si>
  <si>
    <t>OPTIMA TM S.A.S.</t>
  </si>
  <si>
    <t>IMPLEMENTACIÓN PROMOCIÓN Y DIVULGACIÓN DE LA MARCA TURÍSTICA DEL MUNICIPIO DE CHÍA PARA EL FORTALECIMIENTO DEL TURISMO MUNICIPAL EN LA REGIÓN</t>
  </si>
  <si>
    <t>2018-CM-001</t>
  </si>
  <si>
    <t>JUNTA DE ACCIÓN COMUNAL YERBABUENA ALTA DEL MUNICIPIO DE CHÍA</t>
  </si>
  <si>
    <t>PRESTAMO DE EQUIPOS ESPECIALIZADOS (CARPA 6X12 COMPUTADORES PORTATILES 8GB RAM SISTEMA DE VIDEO TELÓN PARA VIDEO BEAM DE TRIPODE IMPRESORA SILLAS FIJAS SIN BRAZOS (Tapizadas) TABLEROS ACRILICOS MESAS PLEGABLES) PARA LA IMPLEMENTACIÓN DE LA JORNADA COMPLEMENTARIA Y PROCESOS DE APRENDIZAJE EN EL SECTOR YERBABUENA ALTA DEL MUNICIPIO DE CHÍA</t>
  </si>
  <si>
    <t>DIRECCIÓN DE GESTIÓN EDUCATIVA</t>
  </si>
  <si>
    <t>2018-CM-002</t>
  </si>
  <si>
    <t>PRÉSTAMO DE USO DE LA E.S.E HOSPITAL SAN ANTONIO DE CHÍA DE DOTACION HOSPITALARIA E INDUSTRIAL PARA APOYAR A LA ESE HOSPITAL SAN ANTONIO EN SU FUNCION DE GARANTE DE LA PRESTACIÓN DE SERVICIOS DE SALUD EN EL MUNICIPIO DE CHIA</t>
  </si>
  <si>
    <t xml:space="preserve">SECRETARIA SUPERVISORA </t>
  </si>
  <si>
    <t>PONTIFICIA UNIVERSIDAD JAVERIANA</t>
  </si>
  <si>
    <t>CONVENIO MARCO DE PRACTICAS SUSCRITO ENTRE LA PONTIFICIA UNIVERSIDAD JAVERIANA Y LA ALCALDIA DE CHIA</t>
  </si>
  <si>
    <t>N.A</t>
  </si>
  <si>
    <t>DIRECCIÓN DE FUNCIÓN PÚBLICA</t>
  </si>
  <si>
    <t>CONTRIBUIR DE MANERA CONJUNTA A SATISFACER LA DEMANDA DE FORMACIÓN PARA EL MEJORAMIENTO DE LA CALIDAD EDUCATIVA EN EL ÁREA DE GESTIÓN ACADÉMICA DE LOS PROYECTOS EDUCATIVOS INSTITUCIONALES - PEI DE LAS INSTITUCIONES EDUCATIVAS OFICIALES DEL MUNICIPIO DE CHÍA  A TRAVÉS DEL ACOMPAÑAMIENTO A SUS DOCENTES Y DIRECTIVOS DOCENTES</t>
  </si>
  <si>
    <t>2018-CV-001</t>
  </si>
  <si>
    <t>2018-CV-002</t>
  </si>
  <si>
    <t>440-2018</t>
  </si>
  <si>
    <t>179-2018</t>
  </si>
  <si>
    <t>INSTITUTO NACIONAL PENITENCIARIO Y CARCELARIO REGIONAL CENTRAL - INPEC</t>
  </si>
  <si>
    <t>CONTRIBUIR AL FUNCIONAMIENTO DEL ESTABLECIMIENTO PENITENCIARIO Y CARCELARIO DE ZIPAQUIRA DEPARTAMENTO DE CUNDINAMARCA CON EL FIN DE RECIBIR PERSONAS SINDICADAS EN DETENCIÓN PREVENTIVA Y CONDENADAS POR CONTRAVENCIONES QUE HAYAN SIDO PRIVADAS DE LA LIBERTAD POR DECISIÓN DE AUTORIDAD JUDICIAL</t>
  </si>
  <si>
    <t>FONDO FINANCIERO DE PROYECTOS DE DESARROLLO - FONADE</t>
  </si>
  <si>
    <t>FONADE SE COMPROMETE CON EL MUNICIPIO A REALIZAR LA GESTIÓN PARA LA ADQUISICIÓN DE LOS DISPOSITIVOS MÓVILES DE CAPTURA (DMC) PARA LLEVAR A CABO EN EL MUNICIPIO EL OPERATIVO EN CAMPO PARA LA IMPLEMENTACIÓN DE LA NUEVA METODOLOGÍA DE FOCALIZACIÓN DEL SISTEMA DE IDENTIFICACIÓN DE LOS POTENCIALES BENEFICIARIOS DE LOS PROGRAMAS SOCIALES SISBÉN IV DE CONFORMIDAD CON LOS LINEAMIENTOS TÉCNICOS DEFINIDOS POR EL DNP</t>
  </si>
  <si>
    <t>DESPACHO DEL ALCALDE
SECRETARÍA DE GOBIERNO</t>
  </si>
  <si>
    <t>OFICINA DE TIC ( TECNOLOGIA INFORMACION Y COMUNICACIONES)
SECRETARÍA DE GOBIERNO</t>
  </si>
  <si>
    <t>SUPERVISION A CARGO DE LA INTERVENTORIA</t>
  </si>
  <si>
    <t>DIRECCIÓN DE CULTURA</t>
  </si>
  <si>
    <t>SECRETARÍA DE HACIENDA</t>
  </si>
  <si>
    <t>DIRECCIÓN FINANCIERA</t>
  </si>
  <si>
    <t>DIRECCIÓN DE EDUCACIÓN Y SEGURIDAD VÍAL</t>
  </si>
  <si>
    <t>SECRETARÍA DE OBRAS PÚBLICAS
DIRECCIÓN DE INFRAESTRUCTURA</t>
  </si>
  <si>
    <t>DIRECCIÓN DE INFRAESTRUCTURA</t>
  </si>
  <si>
    <t>SECRETARÍA GENERAL
DIRECCIUÓN DE FUNCIÓN PÚBLICA</t>
  </si>
  <si>
    <t>2019-CT-001</t>
  </si>
  <si>
    <t>2019-CT-002</t>
  </si>
  <si>
    <t>2019-CT-003</t>
  </si>
  <si>
    <t>2019-CT-004</t>
  </si>
  <si>
    <t>2019-CT-005</t>
  </si>
  <si>
    <t>2019-CT-006</t>
  </si>
  <si>
    <t>2019-CT-007</t>
  </si>
  <si>
    <t>2019-CT-008</t>
  </si>
  <si>
    <t>2019-CT-009</t>
  </si>
  <si>
    <t>2019-CT-010</t>
  </si>
  <si>
    <t>2019-CT-011</t>
  </si>
  <si>
    <t>2019-CT-012</t>
  </si>
  <si>
    <t>2019-CT-013</t>
  </si>
  <si>
    <t>OSCAR MAURICIO SOLER GALEANO</t>
  </si>
  <si>
    <t>FERNANDO BURGOS RODRIGUEZ</t>
  </si>
  <si>
    <t>NATALIA ANDREA ACOSTA ACOSTA</t>
  </si>
  <si>
    <t>DANIEL FERNANDO GARZON ARDILA</t>
  </si>
  <si>
    <t>LUZ STELLA GARCIA MURCIA</t>
  </si>
  <si>
    <t>JENNIFER TATIANA AMAYA MOLANO</t>
  </si>
  <si>
    <t>HECTOR LEVI RIVEROS GARCIA</t>
  </si>
  <si>
    <t>ANA JUDITH GARZON LEON</t>
  </si>
  <si>
    <t>GUSTAVO DONOSO PEREIRA</t>
  </si>
  <si>
    <t>LORENA YANET ARIZA PIÑEREZ</t>
  </si>
  <si>
    <t>JAIRO HERNANDO GODOY FORERO</t>
  </si>
  <si>
    <t>GRUPO JURIDICO Y EMPRESARIAL INTEGRAL SAS</t>
  </si>
  <si>
    <t>CAROLINA DEL ROSARIO LOPEZ RODRIGUEZ</t>
  </si>
  <si>
    <t>PRESTACIÓN DE SERVICIOS DE APOYO A LA GESTIÓN COMO TECNÓLOGO EN GESTIÓN DOCUMENTAL Y SOPORTE ADMINISTRATIVO A LOS PROCESOS PROPIOS DE LA DIRECCIÓN DE CONTRATACIÓN</t>
  </si>
  <si>
    <t>PRESTACIÓN DE SERVICIOS PROFESIONALES COMO ABOGADO ESPECIALIZADO EN LA DIRECCIÓN DE CONTRATACIÓN, PARA BRINDAR APOYO JURÍDICO EN ACTIVIDADES ESPECÍFICAS EN MATERIA CONTRACTUAL</t>
  </si>
  <si>
    <t>PRESTACIÓN DE SERVICIOS DE APOYO A LA GESTIÓN COMO AUXILIAR JURÍDICO EN LA DIRECCIÓN DE CONTRATACIÓN DEL MUNICIPIO DE CHÍA</t>
  </si>
  <si>
    <t>PRESTACIÓN DE SERVICIOS PROFESIONALES PARA APOYAR LA DIRECCIÓN DE CONTRATACIÓN EN EL TRÁMITE DE DERECHOS DE PETICIÓN, Y DEMÁS SOLICITUDES QUE SE DIRIJAN POR LAS DIFERENTES DEPENDENCIAS MUNICIPALES PARA EL TRÁMITE, ASÍ COMO EL APOYO EN EL TRÁMITE DE PROCESOS CONTRACTUALES, POR LA MODALIDAD DIRECTA, DE MÍNIMA CUANTÍA Y SELECCIÓN ABREVIADA</t>
  </si>
  <si>
    <t>PRESTACIÓN DE SERVICIOS DE UN PROFESIONAL ESPECIALIZADO, PARA BRINDAR ASESORIA Y APOYO FINANCIERO EN ACTIVIDADES ESPECIFICAS DE LOS PROCESOS DE CONTRATACIÓN EN LA DIRECCIÓN DE CONTRATACIÓN DEL MUNICIPIO DE CHÍA</t>
  </si>
  <si>
    <t>PRESTACIÓN DE SERVICIOS PROFESIONALES COMO ABOGADO EN LA OFICINA DE ASESORES DE LA ALCALDIA MUNICIPAL DE CHÍA</t>
  </si>
  <si>
    <t>PRESTACIÓN DE SERVICIOS DE APOYO A LA GESTIÓN EN ACTIVIDADES OPERATIVAS Y ASISTENCIALES PROPIAS DEL DESPACHO DE LA SECRETARÍA GENERAL</t>
  </si>
  <si>
    <t>PRESTACIÓN DE SERVICIOS PROFESIONALES COMO ABOGADO ASESOR DE LA OFICINA ASESORA JURIDICA DEL MUNICIPIO DE CHIA -  CUNDINAMARCA</t>
  </si>
  <si>
    <t>PRESTACIÓN DE SERVICIOS PROFESIONALES PARA ASUMIR LA REPRESENTACIÓN JUDICIAL DEL MUNICIPIO CON OCASIÓN DE LAS DIFERENTES ACCIONES ANTE LA JURISDICCIÓN DE LO CONTENCIOSO ADMINISTRATIVO ORDINARIA Y CONSTITUCIONAL QUE SE ADELANTEN CUANDO EL MUNICIPIO DE CHÍA SEA PARTE BIEN COMO DEMANDANTE DEMANDADO O TERCERO CON INTERÉS DIRECTO EN LAS RESUELTAS DE LOS PROCESOS COMO TAMBIÉN LA REPRESENTACIÓN ANTE LAS ENTIDADES ADMINISTRATIVAS DEL ESTADO Y EMPRESAS PÚBLICAS DEL ESTADO ASÍ MISMO EMITIR CONCEPTOS JURÍDICOS Y ASESORÍAS ESPECIALIZADAS CUANDO SEAN REQUERIDAS POR PARTE DE LA ADMINISTRACIÓN MUNICIPAL</t>
  </si>
  <si>
    <t>PRESTACIÓN DE SERVICIOS PROFESIONALES PARA ASUMIR LA REPRESENTACIÓN JUDICIAL DEL MUNICIPIO, CON OCASIÓN DE LAS DIFERENTES ACCIONES ANTE LA JURISDICCIÓN DE LO CONTENCIOSO ADMINISTRATIVO, ORDINARIA Y CONSTITUCIONAL QUE SE ADELANTEN CUANDO EL MUNICIPIO DE CHÍA SEA PARTE BIEN COMO DEMANDANTE, DEMANDADO O TERCERO CON INTERÉS DIRECTO EN LAS RESUELTAS DE LOS PROCESOS, COMO TAMBIÉN LA REPRESENTACIÓN ANTE LAS ENTIDADES ADMINISTRATIVAS DEL ESTADO Y EMPRESAS PÚBLICAS DEL ESTADO. ASÍ MISMO EMITIR CONCEPTOS JURÍDICOS Y ASESORÍAS ESPECIALIZADAS CUANDO SEAN REQUERIDAS POR PARTE DE LA ADMINISTRACIÓN MUNICIPAL</t>
  </si>
  <si>
    <t xml:space="preserve">PRESTACIÓN DE SERVICIOS PROFESIONALES PARA BRINDAR APOYO Y ASESORÍA JURÍDICA EN LOS TRÁMITES A CARGO DE LA OFICINA ASESORA JURÍDICA DE LA ALCALDÍA MUNICIPAL DE CHÍA Y ASUMIR LA REPRESENTACIÓN LEGAL DEL MUNICIPIO EN LOS PROCESOS JUDICIALES Y ADMINISTATIVOS QUE LE SEAN ASIGNADOS </t>
  </si>
  <si>
    <t>PRESTACIÓN DE SERVICIOS PROFESIONALES COMO ADMINISTRADOR (A) DE EMPRESAS PARA BRINDAR APOYO ADMINISTRATIVO EN LA DIRECCIÓN DE FUNCIÓN PÚBLICA</t>
  </si>
  <si>
    <t>DIRECCIÓN DE CONTRATACIÓN</t>
  </si>
  <si>
    <t>ASESOR DE DESPACHO</t>
  </si>
  <si>
    <t>OFICINA ASESORA JURÍDICA</t>
  </si>
  <si>
    <t>DIRECCION DE FUNCION PUBLICA</t>
  </si>
  <si>
    <t>2019-CT-017</t>
  </si>
  <si>
    <t>2019-CT-018</t>
  </si>
  <si>
    <t>2019-CT-019</t>
  </si>
  <si>
    <t>KAREN VIVIANA GUERRERO CLAVIJO</t>
  </si>
  <si>
    <t>FREDDY ORLANDO GONZALEZ GARCIA</t>
  </si>
  <si>
    <t>JOSE RICARDO RAMOS NAVARRO</t>
  </si>
  <si>
    <t>PRESTACIÓN DE SERVICIOS PROFESIONALES PARA EL DESARROLLO DE ESTRATEGIAS DE FORTALECIMIENTO DE LA CULTURA, BIENESTAR Y SEGURIDAD LABORAL Y APOYO EN EL PROCESO DE RETEN SOCIAL Y/O ESTABILIDAD LABORAL REFORZADA</t>
  </si>
  <si>
    <t>PRESTACIÓN DE SERVICIOS DE APOYO EN PRODUCCIÓN EN EL ESTUDIO DE GRABACIÓN Y AL AIRE DE LA EMISORA ONLINE DE LA ALCALDÍA DE CHÍA</t>
  </si>
  <si>
    <t>PRESTACIÓN DE SERVICIOS DE APOYO A LA GESTIÓN EN EDICIÓN DE VÍDEOS Y CREACIÓN DE MATERIAL GRÁFICO PARA MEDIOS IMPRESOS Y DIGITALES</t>
  </si>
  <si>
    <t xml:space="preserve">OFICINA ASESORA DE COMUNICACIÓN Y PRENSA </t>
  </si>
  <si>
    <t>2019-CT-021</t>
  </si>
  <si>
    <t>ANA MARIA GUASCA PEÑA</t>
  </si>
  <si>
    <t>PRESTACIÓN DE SERVICIOS DE APOYO A LA GESTIÓN EN LA PRODUCCIÓN DE CONTENIDOS MULTIMEDIA DE LA ALCALDÍA DE CHÍA</t>
  </si>
  <si>
    <t>2019-CT-023</t>
  </si>
  <si>
    <t>2019-CT-024</t>
  </si>
  <si>
    <t>LILIANA GISETH PARRA BALLESTEROS</t>
  </si>
  <si>
    <t>FABIOLA LOPEZ SANCHEZ</t>
  </si>
  <si>
    <t>PRESTACIÓN DE SERVICIOS DE APOYO A LA GESTIÓN COMO TECNÓLOGO PARA REALIZAR ACTIVIDADES PROPIAS DE LA DIRECCIÓN DE FUNCIÓN PÚBLICA</t>
  </si>
  <si>
    <t>PRESTACIÓN DE SERVICIOS DE APOYO ADMINISTRATIVO Y DOCUMENTAL EN LA OFICINA DE TECNOLOGÍAS DE INFORMACIÓN Y LAS COMUNICACIONES TIC DE LA ALCALDÍA MUNICIPAL DE CHÍA</t>
  </si>
  <si>
    <t>2019-CT-028</t>
  </si>
  <si>
    <t>2019-CT-029</t>
  </si>
  <si>
    <t>SANTIAGO VANEGAS QUECAN</t>
  </si>
  <si>
    <t>INFRAESTRUCTURA Y SUMINISTROS DAVAN SAS</t>
  </si>
  <si>
    <t>PRESTACIÓN DE SERVICIOS DE APOYO A LA GESTIÓN PRECONTRACTUAL, CONTRACTUAL Y POSCONTRACTUAL DE LA SECRETARIA DE GOBIERNO DE CHÍA</t>
  </si>
  <si>
    <t>ARRENDAMIENTO DE UN BIEN INMUEBLE UBICADO EL PÉRIMETRO URBANO DEL MUNICIPIO DE CHIA, PARA EL FUNCIONAMIENTO DE LA SECRETARÍA DE EDUCACIÓN, SECRETARÍA DE SALUD, SECRETARÍA DE DESARROLLO ECONÓMICO, DIRECCIÓN DE ORDENAMIENTO TERRITORIAL Y OTRAS DEPENDENCIAS QUE SE REQUIERAN</t>
  </si>
  <si>
    <t>2019-CT-034</t>
  </si>
  <si>
    <t>2019-CT-035</t>
  </si>
  <si>
    <t>2019-CT-036</t>
  </si>
  <si>
    <t>2019-CT-037</t>
  </si>
  <si>
    <t>2019-CT-038</t>
  </si>
  <si>
    <t>CAVARMA GROUP S.A.S</t>
  </si>
  <si>
    <t>ANDRES LEONARDO ROSALES GARCIA</t>
  </si>
  <si>
    <t>CARLOS ANDRES ARDILA BURITICA</t>
  </si>
  <si>
    <t>MARIA ELVIA SORACIPA MARANTE</t>
  </si>
  <si>
    <t>WILMER FABIAN TRIANA PULGARIN</t>
  </si>
  <si>
    <t>PRESTACIÓN DE SERVICIOS PROFESIONALES PARA LA REPRESENTACIÓN JUDICIAL Y EXTRAJUDICIAL DEL MUNICIPIO DE CHÍA QUE SE DERIVEN DE LOS CONTRATOS DE ARRENDAMIENTO FINANCIERO LEASING NÚMERO 181565 DE 2015 Y DE APROVISIONAMIENTO NÚMERO 2015-CT-381 DE LA ACCIÓN CONTENCIOSA DE CONTROVERSIAS CONTRACTUALES CON RADICACIÓN 2017-01863 Y ASESORÍA JURÍDICA FRENTE A LOS CONTRATOS Y ACCIONES REFERIDAS</t>
  </si>
  <si>
    <t>PRESTACIÓN DE SERVICIOS DE APOYO A LA GESTIÓN EN LA OFICINA ASESORA DE COMUNICACIÓN Y PRENSA COMO PRODUCTOR Y/O EDITOR DE CONTENIDOS ESCRITOS Y DIGITALES</t>
  </si>
  <si>
    <t>APOYO A LA GESTION PARA LA GEORREFERENCIACIÓN DE LOS PROYECTOS DE INVERSIÓN RADICADOS EN EL BANCO DE PROGRAMAS Y PROYECTOS DE INVERSIÓN MUNICIPAL EJECUTADOS EN EL PLAN DE DESARROLLO MUNICIPAL 2016-2019 "SI...MARCAMOS LA DIFERENCIA"</t>
  </si>
  <si>
    <t xml:space="preserve">PRESTAR APOYO A LA GESTIÓN ADMINISTRATIVA Y FUNCIONAMIENTO DEL CONSEJO TERRITORIAL DE PLANEACIÓN </t>
  </si>
  <si>
    <t>PRESTACIÓN DE SERVICIOS PROFESIONALES PARA LA EJECUCIÓN DE LAS ACCIONES DE LA CUARTA FASE EN EL FORTALECIMIENTO DEL SISTEMA DE SEGUIMIENTO AL PLAN DE DESARROLLO MUNICIPAL SITESIGO DE LA DIRECCION DE PLANIFICACION DEL DESARROLLO</t>
  </si>
  <si>
    <t xml:space="preserve">DIRECCIÓN DE PLANIFICACIÓN DEL DESARROLLO </t>
  </si>
  <si>
    <t>DIRECCIÓN DE SISTEMAS DE INFORMACIÓN PARA LA PLANIFICACIÓN</t>
  </si>
  <si>
    <t>DIRECCIÓN DE PLANIFICACIÓN DEL DESARROLLO</t>
  </si>
  <si>
    <t>2019-CT-041</t>
  </si>
  <si>
    <t>IVAN FELIPE SANCHEZ CORTES</t>
  </si>
  <si>
    <t>PRESTACIÓN DE SERVICIOS PROFESIONALES COMO COMUNICADOR SOCIAL Y/O PERIODISTA PARA LA OFICINA ASESORA DE COMUNICACIÓN Y PRENSA Y LA EMISORA VIRTUAL DE LA ALCALDÍA DE CHÍA</t>
  </si>
  <si>
    <t>2019-CT-043</t>
  </si>
  <si>
    <t>2019-CT-044</t>
  </si>
  <si>
    <t>2019-CT-045</t>
  </si>
  <si>
    <t>2019-CT-046</t>
  </si>
  <si>
    <t>2019-CT-047</t>
  </si>
  <si>
    <t>JULIO CESAR CIFUENTES DIMATE</t>
  </si>
  <si>
    <t>CLAUDIA MARCELA RODRIGUEZ CORREA</t>
  </si>
  <si>
    <t>EDGAR ORLANDO JIMENEZ GARZON</t>
  </si>
  <si>
    <t>ANDREA ISABEL ACEVEDO GIRALDO</t>
  </si>
  <si>
    <t>LUZ MYRIAM MEDINA JIMENEZ</t>
  </si>
  <si>
    <t>PRESTACIÓN DE SERVICIOS DE APOYO A LA GESTIÓN PARA REALIZAR ACTIVIDADES DE CONDUCCIÓN Y TRANSPORTE QUE SE PRESENTEN EN LA ALCALDÍA MUNICIPAL DE CHÍA</t>
  </si>
  <si>
    <t>PRESTACIÓN DE SERVICIOS PROFESIONALES PARA COADYUVAR A LA SECRETARÍA DE GOBIERNO EN LA COMPILACION Y ANALISIS DE LOS DATOS QUE ALIMENTAN EL OBSERVATORIO DE SEGURIDAD Y CONVIVENCIA CIUDADANA DEL MUNICIPIO DE CHIA</t>
  </si>
  <si>
    <t>PRESTACIÓN DE SERVICIOS PROFESIONALES PARA BRINDAR ACOMPAÑAMIENTO Y APOYO EN ACTIVIDADES DE VERIFICACION DE LAS CONDICIONES DE CALIDAD E IDONEIDAD Y ADMINISTRATIVAS PARA EL FUNCIONAMIENTO Y OPERACIÓN DE LOS PARQUES DE DIVERSION ATRACCIONES MECANICAS Y DISPOSITIVOS DE ENTRETENIMIENTO AUTORIZADOS REGISTRADOS Y NUEVOS ENTRE OTROS QUE FUNCIONEN EN EL MUNICIPIO DE CHÍA</t>
  </si>
  <si>
    <t>PRESTACIÓN DE SERVICIOS PROFESIONALES COMO ABOGADO ESPECIALIZADO PARA BRINDAR APOYO JURÍDICO EN ACTIVIDADES ESPECÍFICAS EN MATERIA CONTRACTUAL PARA EL DESPACHO DEL SEÑOR ALCALDE</t>
  </si>
  <si>
    <t>PRESTACIÓN DE SERVICIOS DE APOYO A LA GESTIÓN EN LA OFICINA DE PARTICIPACIÓN CIUDADANA PARA LAS ACTIVIDADES DE ACOMPAÑAMIENTO INSPECCIÓN VIGILANCIA Y CONTROL A LAS ORGANIZACIONES DE ACCIÓN COMUNAL EN EL MUNICIPIO DE CHÍA</t>
  </si>
  <si>
    <t>DIRECCIÓN DE SERVICIOS ADMINISTRATIVOS</t>
  </si>
  <si>
    <t>DIRECCIÓN DE SEGURIDAD Y CONVIVENCIA CIUDADANA</t>
  </si>
  <si>
    <t>2019-CT-049</t>
  </si>
  <si>
    <t>CARLOS ENRIQUE VARGAS VERGARA</t>
  </si>
  <si>
    <t>PRESTACIÓN DE SERVICIOS PROFESIONALES PARA FORTALECER LOS PROCESOS DE PARTICIPACIÓN CIUDADANA EN MATERIA COMUNAL  Y ACOMPAÑAMIENTO A LAS ORGANIZACIONES DE ACCIÓN COMUNAL EN EL MUNICIPIO DE CHÍA</t>
  </si>
  <si>
    <t>2019-CT-051</t>
  </si>
  <si>
    <t>2019-CT-052</t>
  </si>
  <si>
    <t>CARLOS ANDRES DIAZ GOMEZ</t>
  </si>
  <si>
    <t>HARBEY ALEXIS ARENAS FULANO</t>
  </si>
  <si>
    <t>PRESTACIÓN DE SERVICIOS PROFESIONALES PARA APOYAR LA SECRETARIA DE MEDIO AMBIENTE EN LA COORDINACIÓN Y CUMPLIMIENTO DE LAS OBLIGACIONES CONTENIDAS EN EL CRONOGRAMA DEL DOCUMENTO PGIRS DEL MUNICIPIO DE CHIA PARA LA VIGENCIA 2019</t>
  </si>
  <si>
    <t>PRESTACIÓN DE SERVICIOS PROFESIONALES DE UN INGENIERO AMBIENTAL Y SANITARIO PARA APOYAR A LA SECRETARÍA DE MEDIO AMBIENTE EN LA IMPLEMENTACIÓN Y DESARROLLO DEL PROYECTO DEL USO EFICIENTE DEL RECURSO HÍDRICO EN EL MUNCIPIO DE CHÍA</t>
  </si>
  <si>
    <t>2019-CT-054</t>
  </si>
  <si>
    <t>2019-CT-055</t>
  </si>
  <si>
    <t>2019-CT-056</t>
  </si>
  <si>
    <t>2019-CT-057</t>
  </si>
  <si>
    <t>2019-CT-058</t>
  </si>
  <si>
    <t>2019-CT-059</t>
  </si>
  <si>
    <t>2019-CT-060</t>
  </si>
  <si>
    <t>2019-CT-061</t>
  </si>
  <si>
    <t>2019-CT-062</t>
  </si>
  <si>
    <t>2019-CT-063</t>
  </si>
  <si>
    <t>2019-CT-064</t>
  </si>
  <si>
    <t>2019-CT-065</t>
  </si>
  <si>
    <t>2019-CT-066</t>
  </si>
  <si>
    <t>2019-CT-067</t>
  </si>
  <si>
    <t>2019-CT-068</t>
  </si>
  <si>
    <t>2019-CT-069</t>
  </si>
  <si>
    <t>JULIAN JESUS JIMENEZ ACOSTA</t>
  </si>
  <si>
    <t>DENNIS IVONNE DAZA SANDOVAL</t>
  </si>
  <si>
    <t>HAROLD STEVEN ARIAS VIRGUES</t>
  </si>
  <si>
    <t>JOHNNATHAN SAMIR PEÑA CAMPOS</t>
  </si>
  <si>
    <t>VIVIAN CAMPOS LOZANO</t>
  </si>
  <si>
    <t>ANGELA MARIA MARTINEZ CARDENAS</t>
  </si>
  <si>
    <t>YENY LICET ROJAS SERRANO</t>
  </si>
  <si>
    <t>JAIME SAAVEDRA QUIROGA</t>
  </si>
  <si>
    <t>JUAN SEBASTIAN MORA HERNANDEZ</t>
  </si>
  <si>
    <t>LUZ PATRICIA VILLAREAL CARRERA</t>
  </si>
  <si>
    <t>LISCI ALEXANDRA MOLINA ESTUPIÑAN</t>
  </si>
  <si>
    <t>DIANA CECILIA QUINTANA CEPEDA</t>
  </si>
  <si>
    <t>CAROLINA VALDERRAMA SANCHEZ</t>
  </si>
  <si>
    <t>EDWIN ARMANDO MONTOYA ORDOÑEZ</t>
  </si>
  <si>
    <t>CLAUDIA JANNETH ROMERO MORAL</t>
  </si>
  <si>
    <t>MIREYA CARO MARTINEZ</t>
  </si>
  <si>
    <t>PRESTACIÓN DE SERVICIOS PROFESIONALES PARA EJECUTAR ACTIVIDADES TERRITORIALES DE FOMENTO Y GARANTÍA DE LA PARTICIPACIÓN CIUDADANA EN EL MUNICIPIO DE CHÍA</t>
  </si>
  <si>
    <t>PRESTACIÓN DE SERVICIOS PROFESIONALES PARA  EJECUTAR ACTIVIDADES TERRITORIALES DE FOMENTO Y GARANTÍA DE LA PARTICIPACIÓN CIUDADANA EN EL MUNICIPIO DE CHÍA</t>
  </si>
  <si>
    <t>PRESTACIÓN DE SERVICIOS DE APOYO A LA GESTIÓN EN LA REALIZACIÓN DE LAS ACTIVIDADES ARTÍSTICAS Y CULTURALES ASI COMO SOPORTE DOCUMENTAL DESARROLLADAS POR LA ESCUELA DE FORMACIÓN ARTÍSTICA Y CULTURAL DEL MUNICIPIO DE CHIA</t>
  </si>
  <si>
    <t>PRESTACIÓN DE SERVICIOS DE APOYO PARA LA EJECUCIÓN DE ACTIVIDADES ADMINISTRATIVAS PROPIAS DE LA OFICINA DE TECNOLOGÍAS DE INFORMACIÓN Y LAS COMUNICACIONES TIC</t>
  </si>
  <si>
    <t>PRESTACIÓN DE SERVICIO ESPECIALIZADO APOYANDO A LA SECRETARIA DE EDUCACIÓN DEL MUNICIPIO DE CHÍA EN LA PRESENTACIÓN Y APROBACIÓN DEL PLAN EDUCATIVO MUNICIPAL POR PARTE DEL HONORABLE CONCEJO MUNICIPAL DE CHÍA E IMPLEMENTACIÓN DEL MISMO</t>
  </si>
  <si>
    <t>PRESTACIÓN DE SERVICIOS PROFESIONALES COMO ABOGADO PARA DESARROLLAR EL PROGRAMA DE ACCESO A LA JUSTICIA EN EL CENTRO DE CONCILIACIÓN DE LA CASA DE JUSTICIA DEL MUNICIPIO DE CHÍA</t>
  </si>
  <si>
    <t>PRESTACIÓN DE SERVICIOS COMO TECNÓLOGO PARA APOYAR Y ACOMPAÑAR LA EVALUACIÓN DE PROYECTOS DE INVERSIÓN DEL ÁREA DE GESTIÓN FINANCIERA DE LA SECRETARIA DE EDUCACIÓN DE CHÍA</t>
  </si>
  <si>
    <t>PRESTACIÓN DE SERVICIOS DE APOYO A LA GESTIÓN PARA LA DIVULGACION Y PROMOCION DE LAS ACTIVIDADES REALIZADAS POR LA OFICINA DE PARTICIPACIÓN CIUDADANA EN EL MUNICIPIO DE CHÍA</t>
  </si>
  <si>
    <t>PRESTACIÓN DE SERVICIOS DE APOYO A LA GESTIÓN PARA EL FOMENTO Y GARANTÍA DE LA PARTICIPACIÓN CIUDADANA EN EL MUNICIPIO DE CHÍA</t>
  </si>
  <si>
    <t>PRESTACIÓN DE SERVICIOS PARA LA OPERACIÓN FUNCIONAMIENTO Y ADMINISTRACIÓN DEL PUNTO VIVE DIGITAL UBICADO EN LA BIBLIOTECA HOQABIGA</t>
  </si>
  <si>
    <t>PRESTACIÓN DE SERVICIOS PARA APOYAR A LA SECRETARÍA DE MEDIO AMBIENTE EN LA CAPTURA DE PUNTOS TOPOGRÁFICOS (ALTIMETRICOS Y PLANIMETRICOS) DE LAS QUEBRADAS SANTIAMEN EL CODITO FUSCA CASETEJA Y SINDAMANOY CON EL FIN DE CONSERVAR Y PROTEGER LOS RECURSOS HÍDRICOS DEL MUNICIPIO DE CHIA</t>
  </si>
  <si>
    <t>DIRECCIÓN ADMINISTRATIVA Y FINANCIERA</t>
  </si>
  <si>
    <t>DIRECCIÓN DE DERECHOS Y RESOLUCIÓN DE CONFLICTOS</t>
  </si>
  <si>
    <t>2019-CT-071</t>
  </si>
  <si>
    <t>2019-CT-072</t>
  </si>
  <si>
    <t>2019-CT-073</t>
  </si>
  <si>
    <t>2019-CT-074</t>
  </si>
  <si>
    <t>2019-CT-075</t>
  </si>
  <si>
    <t>2019-CT-076</t>
  </si>
  <si>
    <t>2019-CT-077</t>
  </si>
  <si>
    <t>2019-CT-078</t>
  </si>
  <si>
    <t>2019-CT-079</t>
  </si>
  <si>
    <t>2019-CT-080</t>
  </si>
  <si>
    <t>2019-CT-081</t>
  </si>
  <si>
    <t>2019-CT-082</t>
  </si>
  <si>
    <t>2019-CT-083</t>
  </si>
  <si>
    <t>2019-CT-084</t>
  </si>
  <si>
    <t>2019-CT-085</t>
  </si>
  <si>
    <t>2019-CT-086</t>
  </si>
  <si>
    <t>2019-CT-087</t>
  </si>
  <si>
    <t>2019-CT-088</t>
  </si>
  <si>
    <t>CARLOS FABIAN CASTRO MENDEZ</t>
  </si>
  <si>
    <t xml:space="preserve">MARCO ANTONIO RICARDO ROSARIO </t>
  </si>
  <si>
    <t>IVAN CAMILO BURGOS SANABRIA</t>
  </si>
  <si>
    <t>NICOLAS GUILLERMO PARDO FORERO</t>
  </si>
  <si>
    <t>HEIDY DAYANA ROJAS QUEVEDO</t>
  </si>
  <si>
    <t>SERGIO FABIAN ROJAS TORRES</t>
  </si>
  <si>
    <t>CARMEN PATRICIA TORRES MOLINA</t>
  </si>
  <si>
    <t>ANGELA CAROLINA BUITRAGO MORENO</t>
  </si>
  <si>
    <t>XIOMARA CAROLINA OVALLE AREVALO</t>
  </si>
  <si>
    <t>JENNY ROCIO QUECAN SANCHEZ</t>
  </si>
  <si>
    <t>FRANCI ESPINOSA PALACIOS</t>
  </si>
  <si>
    <t>INGRITH KATHERINNE QUINTERO SUAREZ</t>
  </si>
  <si>
    <t>LAURA XIMENA MARTINEZ RUEDA</t>
  </si>
  <si>
    <t>SEBASTIAN FELIPE SOCHA FIGUEROA</t>
  </si>
  <si>
    <t>CRISTIAN CAMILO AMEZQUITA ROMERO</t>
  </si>
  <si>
    <t>DIANA PATRICIA PERDOMO PARRA</t>
  </si>
  <si>
    <t>CARLOS ANDRES BAQUERO GUTIERREZ</t>
  </si>
  <si>
    <t>PABLO MANRIQUE GOMEZ</t>
  </si>
  <si>
    <t>PRESTACION DE SERVICIOS PROFESIONALES PARA COADYUVAR AL CONSEJO MUNICIPAL DE GESTIÓN DEL RIESGO DEL MUNICIPIO DE CHIA</t>
  </si>
  <si>
    <t>PRESTACION DE SERVICIOS PROFESIONALES PARA SOPORTE ASISTENCIA Y SEGUIMIENTO TECNICO DE LAS ZONAS WIFI COLEGIOS OFICIALES Y REDES DE LA ADMINISTRACION DEL MUNICIPIO Y COMPILACION DE LA INFORMACION TECNICA DE LA OFICINA TIC</t>
  </si>
  <si>
    <t>PRESTACIÓN DE SERVICIOS PROFESIONALES PARA LA DINAMIZACIÓN DEL SISTEMA MUNICIPAL DE CULTURA DEL MUNICIPIO DE CHÍA  ASI COMO EL SEGUIMIENTO A LA DEBIDA EJECUCIÓN DEL PLAN DECENAL DE CULTURA</t>
  </si>
  <si>
    <t>PRESTACIÓN DE SERVICIOS PROFESIONALES COMO ABOGADO PARA APOYAR LOS PROCESOS URBANÍSTICOS Y AMBIENTALES A CARGO DE LA INSPECCIÓN URBANÍSTICA Y AMBIENTAL - IPUA DEL MUNICIPIO DE CHIA</t>
  </si>
  <si>
    <t>PRESTACIÓN DE SERVICIOS PROFESIONALES COMO PSICOLOGA PARA GARANTIZAR LA OPERACIÓN DEL CENTRO DE TRASLADO POR PROTECCIÓN (CTP) DEL MUNICIPIO DE CHIA</t>
  </si>
  <si>
    <t xml:space="preserve">PRESTACIÓN DE SERVICIOS DE APOYO A LA GESTIÓN PARA EL ACOMPAÑAMIENTO A LOS EVENTOS EN LOS QUE PARTICIPEN LOS GRUPOS REPRESENTATIVOS PERTENECIENTES A LA ESCUELA DE FORMACIÓN ARTISTICA Y CULTURAL DE CHÍA </t>
  </si>
  <si>
    <t>PRESTACIÓN DE SERVICIOS PROFESIONALES DE APOYO PARA LA GESTIÓN CONTABLE Y FINANCIERA EN LA REVISIÓN DEL COBRO DEL IMPUESTO Y SOBRETASA DE ALUMBRADO PÚBLICO DE ACUERDO A LA BASE DE DATOS DE LA SECRETARÍA DE HACIENDA DEL MUNICIPIO DE CHÍA</t>
  </si>
  <si>
    <t>PRESTACIÓN DE SERVICIOS PROFESIONALES PARA APOYAR LA SECRETARIA DE EDUCACIÓN EN LA ACTUALIZACIÓN Y SEGUIMIENTO A LOS PROYECTOS DE MANTENIMIENTO MEJORAMIENTO Y CONSTRUCCIÓN DE LA INSFRAESTRUCTURA EDUCATIVA Y ACTIVIDADES CONTEMPLADAS DENTRO DEL MACRO PROCESO DE COBERTURA EDUCATIVA</t>
  </si>
  <si>
    <t>PRESTACIÓN DE SERVICIOS PROFESIONALES COMO ABOGADO PARA APOYAR LOS PROCESOS URBANÍSTICOS Y AMBIENTALES A CARGO DE LA INSPECCIÓN URBANÍSTICA Y AMBIENTAL - IPUA DEL MUNICIPIO DE CHÍA</t>
  </si>
  <si>
    <t>PRESTACIÓN  DE SERVICIOS DE APOYO A LA GESTIÓN COMO AUXILIAR JURÍDICO EN EL CONSEJO DE JUSTICIA DEL MUNICIPIO DE CHÍA</t>
  </si>
  <si>
    <t>PRESTACION DE SERVICIO PROFESIONALES PARA EL DESARROLLO ACTUALIZACIÓN Y SEGUIMIENTO DE LOS TRÁMITES Y SERVICIO DE LA VENTANILLA ÚNICA VIRTUAL ACTUALIZACIÓN Y SEGUIMIENTO DEL MODELO DE SEGURIDAD Y PRIVACIDAD DE LA INFORMACIÓN DE LA ALCALDÍA MUNICIPAL DE CHÍA Y ADMINISTRACIÓN DE LA MESA DE AYUDA DE LA OFICINA DE TECNOLOGÍAS DE LA INFORMACIÓN Y COMUNICACIONES</t>
  </si>
  <si>
    <t>PRESTACIÓN DE SERVICIOS DE DOS PROFESIONALES PARA FOMENTAR LAS ACTIVIDADES DE SENSIBILIZACIÓN CONTENIDAS EN EL PGIRS A LA POBLACIÓN RECICLADORA Y A LA COMUNIDAD EN GENERAL DEL MUNCIPIO DE CHIA</t>
  </si>
  <si>
    <t>PRESTACIÓN DE SERVICIOS DE DOS PROFESIONALES PARA FOMENTAR LAS ACTIVIDADES DE SENSIBILIZACIÓN CONTENIDAS EN EL PGIRS A LA POBLACIÓN RECICLADORA Y A LA COMUNIDAD EN GENERAL DEL MUNICIPIO DE CHIA</t>
  </si>
  <si>
    <t>PRESTACIÓN DE SERVICIOS TÉCNICOS PARA SOPORTE ASISTENCIA Y SEGUIMIENTO AL SERVICIO DE INTERNET Y MANTENIMIENTO IMPLEMENTACIÓN Y SEGURIDAD A LAS REDES ALAMBRICAS E INALAMBRICAS Y DE FIBRA ÓPTICA EXISTENTES EN LAS SEDES E INSTITUCIONES EDUCATIVAS OFICIALES DE LA ALCALDÍA MUNICIPAL DE CHÍA</t>
  </si>
  <si>
    <t>PRESTACIÓN DE SERVICIOS PROFESIONALES PARA LA COORDINACIÓN GENERAL DE LA ESCUELA DE FORMACIÓN ARTÍSTICA Y CULTURAL DE CHÍA</t>
  </si>
  <si>
    <t>PRESTACIÓN DE SERVICIOS PROFESIONALES COMO ABOGADO ESPECIALIZADO EN LA DIRECCIÓN DE CONTRATACIÓN PARA BRINDAR APOYO JURÍDICO EN ACTIVIDADES ESPECÍFICAS EN MATERIA CONTRACTUAL</t>
  </si>
  <si>
    <t>PRESTACIÓN DE SERVICIOS DE APOYO A LA GESTIÓN PARA LA OPERACIÓN DE ELEMENTOS Y ACCESORIOS UTILIZADOS POR LAS AGRUPACIONES REPRESENTATIVAS DEL AREA DE MÚSICA PERTENECIENTES A LA ESCUELA DE FORMACIÓN ARTISTICA Y CULTURAL DE CHÍA</t>
  </si>
  <si>
    <t>INSPECCION DE POLICIA URBANISTICA Y AMBIENTAL - IPUA</t>
  </si>
  <si>
    <t>CONSEJO DE JUSTICIA</t>
  </si>
  <si>
    <t>2019-CT-090</t>
  </si>
  <si>
    <t>2019-CT-091</t>
  </si>
  <si>
    <t>2019-CT-092</t>
  </si>
  <si>
    <t>2019-CT-093</t>
  </si>
  <si>
    <t>2019-CT-094</t>
  </si>
  <si>
    <t>2019-CT-095</t>
  </si>
  <si>
    <t>2019-CT-096</t>
  </si>
  <si>
    <t>UNE EPM TELECOMUNICACIONES S.A.</t>
  </si>
  <si>
    <t>SANDRA CATALINA BUENO DUARTE</t>
  </si>
  <si>
    <t>FABIAN ENRIQUE BULLA CASTRO</t>
  </si>
  <si>
    <t>LEIDI DAJANI JIMENEZ DUQUE</t>
  </si>
  <si>
    <t>ADRIAN FELIPE FERNANDEZ CASTRO</t>
  </si>
  <si>
    <t>EDISSON NICOLAS JURADO ABRIL</t>
  </si>
  <si>
    <t>CHRISTIAN ANDRES MILLAN PEÑA</t>
  </si>
  <si>
    <t>PROVEER EL SERVICIO DE CONECTIVIDAD Y ACCESO A INTERNET EN FIBRA OPTICA PARA LA ADMINISTRACIÓN MUNICIPAL Y SUS SEDES MEDIANTE UNA RED MPLS Y CANALES DE INTERNET PARA LAS ZONAS WIFI</t>
  </si>
  <si>
    <t>PRESTACIÓN DE SERVICIOS COMO AUXILIAR DE APOYO A LA GESTIÓN EN LAS ACTIVIDADES DE CAMPO A EJECUTAR POR LA SECRETARÍA DE MEDIO AMBIENTE RESPECTO DE LOS PROGRAMAS DE RESIDUOS SOLIDOS APROVECHABLES DEL PGIRS</t>
  </si>
  <si>
    <t>PRESTACION DE SERVICIOS PROFESIONALES PARA SOPORTE ASISTENCIA Y SEGUIMIENTO AL SERVICIO DE INTERNET A TRAVES DE LA RED DE FIBRA OPTICA DE LAS SEDES DE LA ALCALDIA Y LAS INSTITUCIONES EDUCATIVAS OFICIALES (IOE) Y REDES DEL MUNICIPIO DE CHIA</t>
  </si>
  <si>
    <t>PRESTACIÓN DE SERVICIOS DE APOYO A LA GESTIÓN COMO TÉCNICO QUE CONSTITUYA EN EL SOPORTE ASISTENCIA Y SEGUIMIENTO AL SERVICIO DE INTERNET Y COLABORAR EN LOS EVENTOS QUE SE ORGANICEN POR PARTE DE LA ADMINISTRACION CON EL MANEJO DE LOS EQUIPOS DE AUDIO O VIDEO</t>
  </si>
  <si>
    <t>PRESTACIÓN DE SERVICIOS PROFESIONALES PARA EJECUTAR ACTIVIDADES QUE PERMITAN REALIZAR  SEGUIMIENTO FORTALECIMIENTO Y CONTROL A LOS SERVICIOS DE MOVILIDAD PRESTADOS POR LA UNIÓN TEMPORAL CIRCULEMOS CHÍA A TRAVÉS DEL CONTRATO DE CONCESIÓN 012 DE 2007</t>
  </si>
  <si>
    <t>2019-CT-098</t>
  </si>
  <si>
    <t>2019-CT-099</t>
  </si>
  <si>
    <t>2019-CT-100</t>
  </si>
  <si>
    <t>ANDREA ALVAREZ GONZALEZ</t>
  </si>
  <si>
    <t>SANDRA LILIANA ZAMUDIO</t>
  </si>
  <si>
    <t>KATHERINE GISSETH RODRIGUEZ SANDOVAL</t>
  </si>
  <si>
    <t>PRESTACIÓN DE SERVICIOS PROFESIONALES COMO ABOGADO PARA GARANTIZAR LA OPERACIÓN DEL CENTRO DE TRASLADO POR PROTECCIÓN (CTP) DEL MUNICIPIO DE CHÍA</t>
  </si>
  <si>
    <t>PRESTACIÓN DE SERVICIOS PROFESIONALES PARA BRINDAR APOYO AL PROCESO DE FOES (FONDO EDUCATIVO PARA LA EDUCACION SUPERIOR) Y BANCA DE OPORTUNIDADES EN EL MUNICIPIO DE CHÍA</t>
  </si>
  <si>
    <t>PRESTACIÓN DE SERVICIOS PROFESIONALES COMO ABOGADO PARA GARANTIZAR LA OPERACIÓN DEL CENTRO DE TRASLADO POR PROTECCION (CTP) DEL MUNICIPIO DE CHÍA</t>
  </si>
  <si>
    <t>2019-CT-103</t>
  </si>
  <si>
    <t>2019-CT-104</t>
  </si>
  <si>
    <t>2019-CT-105</t>
  </si>
  <si>
    <t>2019-CT-106</t>
  </si>
  <si>
    <t>2019-CT-107</t>
  </si>
  <si>
    <t>SARA NICOLASA CANTOR BELLO</t>
  </si>
  <si>
    <t>DEISY MILENA CHISABA BASTIDAS</t>
  </si>
  <si>
    <t>DIEGO ARTURO MARTINEZ ROLDAN</t>
  </si>
  <si>
    <t>IVONNE NATALIA TORRES ROJAS</t>
  </si>
  <si>
    <t>OLGA LUCIA AMEZQUITA DELGADO</t>
  </si>
  <si>
    <t>PRESTACIÓN DE SERVICIOS ESPECIALIZADOS PARA BRINDAR APOYO JURÍDICO EN LA SUSTANCIACIÓN E IMPULSO DE LOS PROCESOS ADMINISTRATIVOS DE COBRO COACTIVO DE LA SECRETARIA DE HACIENDA DEL MUNICIPIO DE CHÍA</t>
  </si>
  <si>
    <t>APOYO A LA GESTION PARA REALIZAR VISITAS POR PRIMERA VEZ INCLUSIONES INCONFORMIDADES Y CAMBIOS DE DOMICILIO A LOS HOGARES QUE SOLICITEN LA ENCUESTA EN LA BASE DE DATOS SISBEN III Y GEORREFERENCIAR LAS VISITAS REALIZADAS COMO EFECTIVAS DE LA  ZONA URBANA DEL MUNICIPIO DE CHIA</t>
  </si>
  <si>
    <t>PRESTACIÓN DE SERVICIOS PROFESIONALES ESPECIALIZADOS PARA BRINDAR APOYO EN EL PROCESO DE FISCALIZACIÓN DE IMPUESTOS TERRITORIALES EN EL MUNICIPIO DE CHÍA</t>
  </si>
  <si>
    <t>PRESTACION DE SERVICIOS PROFESIONALES DE UN ABOGADO PARA BRINDAR APOYO JURIDICO A LA DIRECCIÓN DE SERVICIOS DE MOVILIDAD EN TEMAS RELACIONADOS CON EL MANEJO DE CARTERA DEPURACION DE LA INFORMACION REPORTADA AL SIMIT Y COBRO COACTIVO Y SEGURIDAD VIAL DE LA SECRETARÍA DE MOVILIDAD</t>
  </si>
  <si>
    <t>2019-CT-109</t>
  </si>
  <si>
    <t>2019-CT-110</t>
  </si>
  <si>
    <t>2019-CT-111</t>
  </si>
  <si>
    <t>2019-CT-112</t>
  </si>
  <si>
    <t>2019-CT-113</t>
  </si>
  <si>
    <t>YEIMY PAOLA BUITRAGO VARGAS</t>
  </si>
  <si>
    <t>DIANA MAGALLY SUAREZ YATE</t>
  </si>
  <si>
    <t>YOLANDA OVALLE CERINZA</t>
  </si>
  <si>
    <t>ELKIN OCTAVIO BELTRAN ADAMES</t>
  </si>
  <si>
    <t>ADRIANA MARCELA MORENO GARZON</t>
  </si>
  <si>
    <t>PRESTACIÓN DE SERVICIOS PROFESIONALES ESPECIALIZADOS PARA FORTALECER EL PROCESO DE APLICACIÓN Y SEGUIMIENTO DE LAS NORMAS INTERNACIONALES DE CONTABILIDAD PARA EL SECTOR PÚBLICO (CUYA SIGLA ES NICSP) QUE ADELANTA LA SECRETARÍA DE HACIENDA DEL MUNICIPIO DE CHÍA</t>
  </si>
  <si>
    <t>PRESTACIÓN DE SERVICIOS DE APOYO A LA GESTIÓN PARA LA EJECUCIÓN DE ACTIVIDADES EN LA DIRECCIÓN FINANCIERA DE LA SECRETARIA DE HACIENDA ORIENTADAS A FORTALECER LA GESTIÓN FINANCIERA DEL MUNICIPIO DE CHÍA</t>
  </si>
  <si>
    <t>PRESTACION DE SERVICIOS DE APOYO A LA GESTION A LA DIRECCION DE SISTEMAS DE INFORMACION PARA LA PLANIFICACIÓN PARA REVISAR DIGITAR Y ACTUALIZAR LA INFORMACION ALFANÚMERICA Y CARTOGRAFICA QUE SOPORTA EL DESARROLLO DE LAS ACTIVIDADES DE ESTRATIFICACIÓN SOCIOECONÓMICA EN EL MUNICIPIO DE CHIA CUNDINAMARCA</t>
  </si>
  <si>
    <t>2019-CT-115</t>
  </si>
  <si>
    <t>MIGUEL ANDRES MUÑOZ VARELA</t>
  </si>
  <si>
    <t>PRESTACIÓN DE SERVICIOS PROFESIONALES PARA LA REVISIÓN Y SEGUIMIENTO DE LOS PLANES  DE MANEJO DE TRANSITO (PMT) Y PROGRAMACIÓN DE LA RED SEMAFORIZADA DEL MUNICIPIO DE CHÍA</t>
  </si>
  <si>
    <t>2019-CT-117</t>
  </si>
  <si>
    <t>2019-CT-118</t>
  </si>
  <si>
    <t>2019-CT-119</t>
  </si>
  <si>
    <t>2019-CT-120</t>
  </si>
  <si>
    <t>2019-CT-121</t>
  </si>
  <si>
    <t>2019-CT-122</t>
  </si>
  <si>
    <t>UALDO FRANCISCO CALDERON MAYORGA</t>
  </si>
  <si>
    <t>MARIA CONSUELO GRACIA</t>
  </si>
  <si>
    <t>MICAELA ESTER CHICA CASTAÑO</t>
  </si>
  <si>
    <t>MARIA ELENA MORTIGO MARULANDA</t>
  </si>
  <si>
    <t>ADRIANA FERNANDA RODRIGUEZ CUEVAS</t>
  </si>
  <si>
    <t>CARLOS ALBERTO RAMIREZ LARA</t>
  </si>
  <si>
    <t>PRESTACIÓN DE SERVICIOS DE APOYO A LA GESTIÓN COMO AUXILIAR DE ENFERMERIA PARA GARANTIZAR LA OPERACIÓN DEL CENTRO DE TRASLADO POR PROTECCION (CTP) DEL MUNICIPIO DE CHÍA</t>
  </si>
  <si>
    <t>PRESTACIÓN DE SERVICIOS PROFESIONALES PARA APOYAR EL MACROPROCESO DE GESTIÓN FINANCIERA EN LA SECRETARÍA DE EDUCACIÓN DEL MUNICIPIO DE CHÍA</t>
  </si>
  <si>
    <t>PRESTACION DE SERVICIOS PROFESIONALES DE APOYO PARA LA ELABORACIÓN Y ACTUALIZACIÓN DE LOS METADATOS DE LAS CAPAS PUBLICADAS EN EL  VISOR GEOGRAFICO DEL MUNICIPIO DE CHIA Y LA GENERACIÓN DEL DOCUMENTO ESTANDARES DE CAPTURA GENERACIÓN Y EDICIÓN DE CARTOGRAFÍA</t>
  </si>
  <si>
    <t>2019-CT-124</t>
  </si>
  <si>
    <t>2019-CT-125</t>
  </si>
  <si>
    <t>2019-CT-126</t>
  </si>
  <si>
    <t>2019-CT-127</t>
  </si>
  <si>
    <t>2019-CT-128</t>
  </si>
  <si>
    <t>2019-CT-129</t>
  </si>
  <si>
    <t>DIANA CATALINA CABRA ROA</t>
  </si>
  <si>
    <t>DIANIS MARGARITA LOPEZ AMAYA</t>
  </si>
  <si>
    <t>LINA MILENA FORERO SANCHEZ</t>
  </si>
  <si>
    <t>LEIDY MARISEL SANCHEZ TORRES</t>
  </si>
  <si>
    <t>CARLOS EDUARDO DONOSO</t>
  </si>
  <si>
    <t>DIEGO FELIPE MONROY RAMIREZ</t>
  </si>
  <si>
    <t>PRESTACIÓN DE SERVICIOS PROFESIONALES ESPECIALIZADOS PARA EL ACOMPAÑAMIENTO EN LA REVISIÓN CONTABLE DE INFORMACIÓN APORTADA POR LOS CONTRIBUYENTES DE LA INFORMACIÓN EXÓGENA Y APOYO EN EL SEGUIMIENTO DE PROCESOS DE FISCALIZACIÓN ADELANTADOS EN EL MUNICIPIO DE CHÍA</t>
  </si>
  <si>
    <t>PRESTACIÓN DE SERVICIOS DE APOYO A LA GESTIÓN COMO AUXILIAR ADMINISTRATIVO PARA TRAMITES DE ELECCIONES 2019 EN EL MUNICIPIO DE CHÍA</t>
  </si>
  <si>
    <t>PRESTACIÓN DE SERVICIOS PROFESIONALES COMO ADMINISTRADOR DE EMPRESAS PARA COORDINAR LA OPERACIÓN DEL CENTRO DE TRASLADO POR PROTECCIÓN (CTP) DEL MUNICIPIO DE CHIA</t>
  </si>
  <si>
    <t>PRESTACION DE SERVICIOS PARA APOYAR A LA DIRECCION DE SISTEMAS DE INFORMACIÓN PARA LA PLANIFICACIÓN EN LA ACTUALIZACION DEL SISTEMA DE INFORMACION DE ESTRATIFICACION SOCIOECONOMICA DEL MUNICIPIO DE CHÍA (SIES) ACORDE A LA ACTUALIZACION DE LA BASE DE ESTRATIFICACIÓN SUMINISTRADA POR EL DEPARTAMENTO ADMINISTRATIVO NACIONAL DE ESTADÍSTICA (DANE)</t>
  </si>
  <si>
    <t>2019-CT-132</t>
  </si>
  <si>
    <t>2019-CT-133</t>
  </si>
  <si>
    <t>2019-CT-134</t>
  </si>
  <si>
    <t>2019-CT-135</t>
  </si>
  <si>
    <t>2019-CT-136</t>
  </si>
  <si>
    <t>CUPERTINO CIFUENTES CAMPOS</t>
  </si>
  <si>
    <t>CARLOS ORLANDO ROMERO ALDANA</t>
  </si>
  <si>
    <t>LUIS FERNANDO CHIQUIZA CHAVES</t>
  </si>
  <si>
    <t>JOSE ARMANDO RODRIGUEZ MORA</t>
  </si>
  <si>
    <t>PABLO CESAR SARMIENTO SARMIENTO</t>
  </si>
  <si>
    <t>PRESTACION DE SERVICIOS DE APOYO A LA GESTION EN EL PROCESO DE FISCALIZACION PARA LA RECUPERACION DE CARTERA EN LA SECRETARIA DE HACIENDA MUNICIPAL</t>
  </si>
  <si>
    <t>PRESTACIÓN DE SERVICIOS PROFESIONALES PARA EL APOYO AL PROCESO DE FISCALIZACIÓN DE LA SECRETARIA DE HACIENDA DEL MUNICIPIO DE CHÍA</t>
  </si>
  <si>
    <t>PRESTACIÓN DE SERVICIOS PROFESIONALES PARA LA REALIZACIÓN DE ACTIVIDADES TENDIENTES AL FORTALECIMIENTO DEL TRANSPORTE EN EL MUNICIPIO DE CHÍA</t>
  </si>
  <si>
    <t>PRESTACION DE SERVICIOS PROFESIONALES COMO ARQUITECTO PARA  DESCONGESTIONAR LOS PROCESOS URBANISTICOS Y AMBIENTALES A CARGO DE LA INSPECCION URBANISTICA Y AMBIENTAL - IPUA DEL MUNICIPIO DE CHIA</t>
  </si>
  <si>
    <t>PRESTACION DE SERVICIOS DE APOYO A LA GESTIÓN COMO AUXILIAR OPERATIVO PARA DESCONGESTIÓN DE LOS PROCESOS URBANISTICOS Y AMBIENTALES A CARGO DE LA INSPECCION URBANISTICA Y AMBIENTAL - IPUA DEL MUNICIPIO DE CHIA</t>
  </si>
  <si>
    <t>DIRECCIÓN DE RENTAS</t>
  </si>
  <si>
    <t>2019-CT-139</t>
  </si>
  <si>
    <t>2019-CT-140</t>
  </si>
  <si>
    <t>2019-CT-141</t>
  </si>
  <si>
    <t>2019-CT-142</t>
  </si>
  <si>
    <t>2019-CT-143</t>
  </si>
  <si>
    <t>2019-CT-144</t>
  </si>
  <si>
    <t>2019-CT-145</t>
  </si>
  <si>
    <t>2019-CT-146</t>
  </si>
  <si>
    <t>2019-CT-147</t>
  </si>
  <si>
    <t>2019-CT-148</t>
  </si>
  <si>
    <t>MARIA DEL ROSARIO MORENO RODRIGUEZ</t>
  </si>
  <si>
    <t>DIANA CAROLINA BERNAL CAMACHO</t>
  </si>
  <si>
    <t>JORGE ALEJANDRO YESID ALARCON CAMPOS</t>
  </si>
  <si>
    <t>LAURA ALEXANDRA SERNA PARRA</t>
  </si>
  <si>
    <t>DAVID FERNANDO MARTINEZ MORALES</t>
  </si>
  <si>
    <t>MICHAEL JOHANN MONCADA CEDIEL</t>
  </si>
  <si>
    <t>JUAN CAMILO CARDENAS GALEANO</t>
  </si>
  <si>
    <t>LUISA FERNANDA BALLESTEROS SOTELO</t>
  </si>
  <si>
    <t>JOSE GABRIEL SIERRA</t>
  </si>
  <si>
    <t>YULI ESTHER LESMES CABALLERO</t>
  </si>
  <si>
    <t>PRESTACIÓN DE SERVICIOS PROFESIONALES COMO INGENIERO (A) DE ALIMENTOS PARA DESARROLLAR ACTIVIDADES DE INSPECCIÓN VIGILANCIA Y CONTROL HIGIÉNICO SANITARIO A ESTABLECIMIENTOS DE COMERCIO EN EL MUNICIPIO DE CHÍA CUNDINAMARCA</t>
  </si>
  <si>
    <t>PRESTACIÓN DE SERVICIOS DE SERVICIOS PROFESIONALES PARA EL APOYO DE LA COORDINACIÓN DE LA SALA INFANTIL Y JUVENIL EN TEMAS DE INFORMACIÓN Y DOCUMENTACIÓN DE LA SEDE HOQABIGA PERTENECIENTES A LA RED DE BIBLIOTECAS PÚBLICAS DEL MUNICIPIO DE CHÍA</t>
  </si>
  <si>
    <t>PRESTACIÓN DE SERVICIOS PROFESIONALES COMO ADMINISTRADOR DE EMPRESAS AGROPECUARIAS CON EL FIN DE GARANTIZAR EL SEGUIMIENTO DE LA ASISTENCIA TÉCNICA DIRECTA RURAL AL PEQUEÑO Y MEDIANO PRODUCTOR AGRÍCOLA DEL MUNICIPIO DE CHÍA</t>
  </si>
  <si>
    <t>PRESTACION DE SERVICIOS DE APOYO ADMINISTRATIVO Y DOCUMENTAL PARA LA REALIZACIÓN DE ACTIVIDADES PARA FORTALECER EL RECAUDO DE INDUSTRIA Y COMERCIO EN EL MUNICIPIO DE CHÍA</t>
  </si>
  <si>
    <t>PRESTACIÓN DE SERVICIOS PROFESIONALES PARA APOYAR EL DESARROLLO Y EJECUCIÓN DE ACTIVIDADES QUE PERMITAN MEJORAR EL RECAUDO DE LA CARTERA Y PROMOVER EN LOS CONTRIBUYENTES EL PAGO DE SUS OBLIGACIONES TRIBUTARIAS EN EL MUNICIPIO DE CHIA</t>
  </si>
  <si>
    <t>PRESTACION DE SERVICIOS DE APOYO A LA GESTIÓN PARA LA REALIZACIÓN DE ACTIVIDADES PARA FORTALECER EL RECAUDO EN EL MUNICIPIO DE CHÍA</t>
  </si>
  <si>
    <t>PRESTACIÓN DE SERVICIOS PROFESIONALES COMO PSICÓLOGO PARA EL APOYO INTERDISCIPLINARIO DE LOS PROCESOS DESARROLLADOS POR LAS COMISARÍAS DE FAMILIA DEL MUNICIPIO DE CHÍA</t>
  </si>
  <si>
    <t>PRESTACIÓN DE SERVICIOS PROFESIONALES COMO TRABAJADORA SOCIAL PARA EL APOYO INTERDISCIPLINARIO DE LOS PROCESOS DESARROLLADOS POR LAS COMISARÍAS DE FAMILIA DEL MUNICIPIO DE CHÍA</t>
  </si>
  <si>
    <t>PRESTACIÓN DE SERVICIOS DE APOYO A LA GESTIÓN PARA LA REALIZACIÓN DE LABORES DE MECANIZACIÓN AGRÍCOLA EN PREDIOS RURALES Y URBANOS DEL TERRITORIO MUNICIPAL COMO FORTALECIMIENTO AL PEQUEÑO Y MEDIANO PRODUCTOR AGROPECUARIO DEL MUNICIPIO DE CHÍA</t>
  </si>
  <si>
    <t>PRESTACION DE SERVICIOS DE APOYO A LA GESTIÓN PARA LA REALIZACIÓN DE ACTIVIDADES DE LECTURA Y LÚDICO RECREATIVAS PARA LA POBLACIÓN INFANTIL QUE ASISTE A LA BIBLIOTECA PUBLICA HOQABIGA Y SU RED DE BIBLIOTECAS PÚBLICAS</t>
  </si>
  <si>
    <t xml:space="preserve">DIRECCIÓN DE VIGILANCIA Y CONTROL </t>
  </si>
  <si>
    <t>DIRECCIÓN DE DESARROLLO   AGROPECUARIO Y EMPRESARIAL</t>
  </si>
  <si>
    <t>2019-CT-150</t>
  </si>
  <si>
    <t>2019-CT-151</t>
  </si>
  <si>
    <t>2019-CT-152</t>
  </si>
  <si>
    <t>DIANA MARCELA BUITRAGO RODRIGUEZ</t>
  </si>
  <si>
    <t>GIOVANA BEATRIZ SUAREZ CASTELLANOS</t>
  </si>
  <si>
    <t>JOHANNA CAROLINA DUARTE ROA</t>
  </si>
  <si>
    <t>PRESTACIÓN DE SERVICIOS DE APOYO A LA GESTIÓN PARA LA COORDINACIÓN DE LA BIBLIOTECA DE LA SEDE RESGUARDO INDIGENA  PERTENECIENTE A LA RED DE BIBLIOTECAS PÚBLICAS DEL MUNICIPIO DE CHÍA</t>
  </si>
  <si>
    <t>PRESTACIÓN DE SERVICIOS PROFESIONALES COMO INGENIERO (A) AMBIENTAL PARA REALIZAR ACTIVIDADES DE INSPECCIÓN VIGILANCIA Y CONTROL SANITARIO A ESTABLECIMIENTOS DE COMERCIO ESTABLECIMIENTOS ABIERTOS AL PÚBLICO Y DE ATENCIÓN AL PÚBLICO EN EL MUNICIPIO DE CHÍA CUNDINAMARCA</t>
  </si>
  <si>
    <t>PRESTACIÓN DE SERVICIOS DE APOYO A LA GESTIÓN COMO AUXILIAR DE LA SALA JUVENIL DE LA SEDE HOQABIGA PERTENECIENTE A LA RED DE BIBLIOTECAS PÚBLICAS DEL MUNICIPIO DE CHÍA</t>
  </si>
  <si>
    <t>2019-CT-154</t>
  </si>
  <si>
    <t>2019-CT-155</t>
  </si>
  <si>
    <t>2019-CT-156</t>
  </si>
  <si>
    <t>2019-CT-157</t>
  </si>
  <si>
    <t>2019-CT-158</t>
  </si>
  <si>
    <t>2019-CT-159</t>
  </si>
  <si>
    <t>DAVID FERNANDO ORTIZ AMAYA</t>
  </si>
  <si>
    <t>GLADYS SERNA PARRA</t>
  </si>
  <si>
    <t>LUZ MERY GUEVARA PENAGOS</t>
  </si>
  <si>
    <t>FERNANDA MILENA MACHADO ACOSTA</t>
  </si>
  <si>
    <t>MERIDIANA SANDOVAL ROMERO</t>
  </si>
  <si>
    <t>PIOQUINTO MORA ROZO</t>
  </si>
  <si>
    <t>PRESTACIÓN DE SERVICIOS DE APOYO A LA GESTIÓN PARA LA ENSEÑANZA DE CIRCO ORIENTADO A NIÑOS NIÑAS Y JÓVENES DEL SECTOR URBANO Y RURAL DEL MUNICIPIO DENTRO DEL PROCESO INSTRUCTIVO DE LA ESCUELA DE FORMACIÓN ARTÍSTICA Y CULTURAL DE CHIA</t>
  </si>
  <si>
    <t>PRESTACIÓN DE SERVICIOS DE APOYO A LA GESTIÓN PARA LA REALIZACIÓN DE ACTIVIDADES AGRÍCOLAS Y CULTURALES QUE CONTRIBUYAN AL FORTALECIMIENTO DEL VIVERO MUNICIPAL COMO CENTRO DE DESARROLLO E IMPLEMENTACIÓN DE TECNOLOGÍA Y CONOCIMIENTO</t>
  </si>
  <si>
    <t>PRESTACIÓN DE SERVICIOS PROFESIONALES COMO INGENIERO (A) AGRÍCOLA PARA CONSOLIDAR EL FORTALECIMIENTO DE  UNIDADES AGRÍCOLAS PRODUCTIVAS MEDIANTE PROCESOS DE EXTENSIÓN RURAL QUE  FORTALEZCAN LAS CADENAS PRODUCTIVAS COMO BASE DE LA SEGURIDAD ALIMENTARIA DEL MUNICIPIO DE CHÍA</t>
  </si>
  <si>
    <t>PRESTACIÓN DE SERVICIOS DE APOYO A LA GESTIÓN EN LOS PROCESOS TÉCNICOS DE LA SEDE HOQABIGA PERTENECIENTE A LA RED DE BIBLIOTECAS PÚBLICAS DEL MUNICIPIO DE CHÍA</t>
  </si>
  <si>
    <t>PRESTACIÓN DE SERVICIOS PROFESIONALES PARA LA ENSEÑANZA EN ARTES ESCÉNICAS EN SUS DISTINTAS EXPRESIONES COMO ACTUACIÓN CANTO Y DANZA ORIENTADO A JÓVENES Y ADULTOS DENTRO DEL PROCESO INSTRUCTIVO DE LA ESCUELA DE FORMACIÓN ARTÍSTICA Y CULTURAL DE CHÍA</t>
  </si>
  <si>
    <t>PRESTACIÓN DE SERVICIOS DE APOYO A LA GESTIÓN PARA LA COORDINACIÓN DE LA BIBLIOTECA DE LA SEDE FAGUA PERTENECIENTE A LA RED DE BIBLIOTECAS PÚBLICAS DEL MUNICIPIO DE CHÍA</t>
  </si>
  <si>
    <t>2019-CT-161</t>
  </si>
  <si>
    <t>NARLY YESSENIA CLAVIJO BOSA</t>
  </si>
  <si>
    <t>PRESTACIÓN DE SERVICIOS DE APOYO ADMINISTRATIVO Y DOCUMENTAL PARA LA REALIZACIÓN DE ACTIVIDADES PARA FORTALECER EL PROCESO DE APLICACIÓN Y SEGUIMIENTO DE LAS NORMAS INTERNACIONALES DE CONTABILIDAD EN EL SECTOR PUBLICO (CUYA SIGLA ES NICSP) QUE ADELANTA LA SECRETARÍA DE HACIENDA DEL MUNICIPIO DE CHIA</t>
  </si>
  <si>
    <t>2019-CT-164</t>
  </si>
  <si>
    <t>2019-CT-165</t>
  </si>
  <si>
    <t>2019-CT-166</t>
  </si>
  <si>
    <t>2019-CT-167</t>
  </si>
  <si>
    <t>2019-CT-168</t>
  </si>
  <si>
    <t>2019-CT-169</t>
  </si>
  <si>
    <t>JUAN MANUEL SUAREZ MIRANDA</t>
  </si>
  <si>
    <t>LUIS ANTONIO LÓPEZ GARCÍA</t>
  </si>
  <si>
    <t>HENRY YESID GARCIA GARCIA</t>
  </si>
  <si>
    <t>JULIAN ALEXANDER MORENO CUARTAS</t>
  </si>
  <si>
    <t>LUIS ALEJANDRO BOSSA BOSSA</t>
  </si>
  <si>
    <t>CARLOS ARMANDO RAMIREZ REINA</t>
  </si>
  <si>
    <t>PRESTACIÓN DE SERVICIOS DE APOYO A LA GESTIÓN DE DOS TECNÓLOGOS PARA FORTALECER LOS PROCESOS DE SIEMBRA Y/O REPLANTACIÓN EN ÁREAS DEL MUNICIPIO DE CHIA QUE REQUIERAN COBERTURA VEGETAL PARA EVITAR PROCESOS EROSIVOS O DETERIORO DEL SUELO</t>
  </si>
  <si>
    <t>PRESTACION DE SERVICIOS DE APOYO A LA GESTIÓN PARA LA ENTREGA Y RECIBO DE CORRESPONDENCIA QUE SE  PRESENTE EN LA ALCALDÍA DE CHIA</t>
  </si>
  <si>
    <t>PRESTACIÓN DE SERVICIOS DE APOYO A LA GESTIÓN EN LA REALIZACIÓN DE VISITAS DE VERIFICACIÓN Y CUMPLIMIENTO DE FRECUENCIAS RUTAS Y DESPACHOS DE SERVICIO PÚBLICO MUNICIPAL E INTERMUNICIPAL DE CHÍA</t>
  </si>
  <si>
    <t xml:space="preserve">PRESTACIÓN DE SERVICIOS DE APOYO A LA GESTIÓN PARA LA ELABORACIÓN DE PIEZAS GRÁFICAS Y LA DIFUSIÓN AUDIOVISUAL  ASÍ COMO EL ACOMPAÑAMIENTO DE LOS EVENTOS REALIZADOS POR LA ESCUELA DE FORMACIÓN ARTÍSTICA Y CULTURAL DE CHÍA </t>
  </si>
  <si>
    <t>PRESTACION DE SERVICIOS PROFESIONALES PARA EL MANEJO DE LA PLATAFORMA DE ADMINISTRACION DE BIENES CONTROLADOS POR LA OFICINA DE TECNOLOGIAS DE INFORMACION Y LAS COMUNICACIONES DE LA ALCALDIA MUNICIPAL DE CHIA</t>
  </si>
  <si>
    <t>PRESTACION DE SERVICIOS PROFESIONALES PARA LA COORDINACION ACADÉMICA DEL ÁREA DE MÚSICA ASÍ COMO PARA LA ENSEÑANZA DE CONTRABAJO ORIENTADO A NIÑOS JÓVENES Y ADULTOS DENTRO DEL PROCESO INSTRUCTIVO DE LA ESCUELA DE FORMACIÓN ARTÍSTICA Y CULTURAL DE CHIA</t>
  </si>
  <si>
    <t>2019-CT-171</t>
  </si>
  <si>
    <t>2019-CT-172</t>
  </si>
  <si>
    <t>2019-CT-173</t>
  </si>
  <si>
    <t>2019-CT-174</t>
  </si>
  <si>
    <t>2019-CT-175</t>
  </si>
  <si>
    <t>2019-CT-176</t>
  </si>
  <si>
    <t>2019-CT-177</t>
  </si>
  <si>
    <t>2019-CT-178</t>
  </si>
  <si>
    <t>INGRID JOHANNA SOLER RUIZ</t>
  </si>
  <si>
    <t>NELSON EDUARDO CORTES CASTILLO</t>
  </si>
  <si>
    <t>BORIS LEONARDO PEREZ ORJUELA</t>
  </si>
  <si>
    <t>GUILLERMO ORDOÑEZ  VARGAS</t>
  </si>
  <si>
    <t>JOSE ANDRES MELO CANASTO</t>
  </si>
  <si>
    <t>MAYRA VIVIANA GUZMAN MEDINA</t>
  </si>
  <si>
    <t>EDISON GUSTAVO CAÑON VARELA</t>
  </si>
  <si>
    <t>NUBIA MOLINA MARTINEZ</t>
  </si>
  <si>
    <t>PRESTACION DE SERVICIOS PROFESIONALES PARA EL FORTALECIMIENTO DE LA CONVIVENCIA CIUDADANA EN EL MUNCIPIO DE CHIA</t>
  </si>
  <si>
    <t>PRESTACIÓN DE SERVICIOS DE APOYO A LA GESTIÓN PARA LA COORDINACIÓN ACADÉMICA DEL AREA DE ARTES PLÁSTICAS ASI COMO PARA LA ENSEÑANZA DE DISEÑO I Y II DIBUJO ARTISTICO Y APRECIACION VISUAL ORIENTADO A JÓVENES ADULTOS Y ADULTOS MAYORES NIVEL INICIACION E INTERMEDIO DENTRO DEL PROCESO INSTRUCTIVO DE LA ESCUELA DE FORMACION ARTÍSTICA Y CULTURAL DE CHIA</t>
  </si>
  <si>
    <t>PRESTACION DE SERVICIOS DE APOYO A LA GESTIÓN EN OPERACIÓN DE MAQUINARIA AMARILLA VOLQUETAS Y/O VEHÍCULOS ADSCRITOS A LA SECRETARÍA DE OBRAS PÚBLICAS</t>
  </si>
  <si>
    <t>PRESTACIÓN DE SERVICIOS DE APOYO EN LAS ACTIVIDADES OPERATIVAS CORRESPONDIENTES AL PROCESO DE MANEJO Y TRANSFORMACIÓN DE RESIDUOS ORGANICOS EN ABONOS SÓLIDOS QUE SE REALIZA EN LA PLANTA DE COMPOSTAJE</t>
  </si>
  <si>
    <t>PRESTACIÓN DE SERVICIOS DE APOYO A LA GESTIÓN PARA LA COORDINACIÓN DE LA BIBLIOTECA DE LA SEDE BOJACA  PERTENECIENTE A LA RED DE BIBLIOTECAS PÚBLICAS DEL MUNICIPIO DE CHÍA</t>
  </si>
  <si>
    <t>PRESTACIÓN DE SERVICIOS PROFESIONALES PARA EL DESARROLLO ACTUALIZACIÓN Y SEGUIMIENTO DE LOS TRÁMITES Y SERVICIOS DE LA VENTANILLA ÚNICA VIRTUAL</t>
  </si>
  <si>
    <t>PRESTACIÓN DE SERVICIOS DE APOYO A LA GESTIÓN PARA LA COORDINACIÓN DE LA BIBLIOTECA DE LA SEDE MERCEDES DE CALAHORRA PERTENECIENTE A LA RED DE BIBLIOTECAS PÚBLICAS DEL MUNICIPIO DE CHÍA</t>
  </si>
  <si>
    <t>DIRECCIÓN BANCO DE MAQUINARIA</t>
  </si>
  <si>
    <t>2019-CT-180</t>
  </si>
  <si>
    <t>2019-CT-181</t>
  </si>
  <si>
    <t>2019-CT-182</t>
  </si>
  <si>
    <t>2019-CT-183</t>
  </si>
  <si>
    <t>2019-CT-184</t>
  </si>
  <si>
    <t>2019-CT-185</t>
  </si>
  <si>
    <t>2019-CT-186</t>
  </si>
  <si>
    <t>2019-CT-187</t>
  </si>
  <si>
    <t>2019-CT-188</t>
  </si>
  <si>
    <t>2019-CT-189</t>
  </si>
  <si>
    <t>2019-CT-190</t>
  </si>
  <si>
    <t>2019-CT-191</t>
  </si>
  <si>
    <t>2019-CT-192</t>
  </si>
  <si>
    <t>2019-CT-193</t>
  </si>
  <si>
    <t>2019-CT-194</t>
  </si>
  <si>
    <t>2019-CT-195</t>
  </si>
  <si>
    <t>2019-CT-196</t>
  </si>
  <si>
    <t>2019-CT-197</t>
  </si>
  <si>
    <t>2019-CT-198</t>
  </si>
  <si>
    <t>2019-CT-199</t>
  </si>
  <si>
    <t>2019-CT-200</t>
  </si>
  <si>
    <t>2019-CT-201</t>
  </si>
  <si>
    <t>2019-CT-202</t>
  </si>
  <si>
    <t>2019-CT-203</t>
  </si>
  <si>
    <t>DIEGO FERNANDO BEDOYA OSORIO</t>
  </si>
  <si>
    <t>OSCAR SANTIAGO CAMELO PAEZ</t>
  </si>
  <si>
    <t>JEAN STEVENS FALLA ARTEAGA</t>
  </si>
  <si>
    <t>PAULA FRANSCESCA LADINO GARCIA</t>
  </si>
  <si>
    <t>MIGUEL ANGEL RODRIGUEZ CANASTO</t>
  </si>
  <si>
    <t>JESUS ANTONIO RODRIGUEZ RODRIGUEZ</t>
  </si>
  <si>
    <t>WILSON HERNAN BARRERA RINCON</t>
  </si>
  <si>
    <t>MARTHA CATALINA CEPEDA CARDENAS</t>
  </si>
  <si>
    <t>MILLER ALEXANDER ROMERO NEMPEQUE</t>
  </si>
  <si>
    <t>NESLIAN ANDREA CECILIA VERMAAS QUINTANA</t>
  </si>
  <si>
    <t>MARTHA PATRICIA GARCIA CELIS</t>
  </si>
  <si>
    <t>DAVID HERNANDO QUINTANA CEPEDA</t>
  </si>
  <si>
    <t>LADY PAOLA RODRIGUEZ GARZON</t>
  </si>
  <si>
    <t>LUIS ANDERSON GARCIA NIETO</t>
  </si>
  <si>
    <t>DEISY LIZETH FLOREZ SUAREZ</t>
  </si>
  <si>
    <t>NANCY YOLANDA LOPEZ FORERO</t>
  </si>
  <si>
    <t>DAVID ESTEBAN PACHON MORA</t>
  </si>
  <si>
    <t>ADRIANA CAÑON IGUA</t>
  </si>
  <si>
    <t>FABIO VASQUEZ CIFUENTES</t>
  </si>
  <si>
    <t>LINA MARIA SILVA ECHEVERRY</t>
  </si>
  <si>
    <t>ADRIANA MARINA MAHECHA VESGA</t>
  </si>
  <si>
    <t>JORGE ALBERTO TORRES SANCHEZ</t>
  </si>
  <si>
    <t>CARLOS IVAN MANRIQUE PINZON</t>
  </si>
  <si>
    <t>GERMAN DE JESUS SANCHEZ DIAZ</t>
  </si>
  <si>
    <t>PRESTACIÓN DE SERVICIOS DE APOYO A LA GESTIÓN PARA LA IMPLEMENTACIÓN DE LOS PROTOCOLOS DE SEPARACION EN LA FUENTE DE RESIDUOS ORGANICOS EN LA PLAZA DE MERCADO EL CACIQUE DEL MUNICIPIO DE CHIA</t>
  </si>
  <si>
    <t>PRESTACIÓN DE SERVICIOS PROFESIONALES COMO MEDICO VETERINARIO PARA INCREMENTAR LA COBERTURA EN ASISTENCIA MEDICO VETERINARIA Y EL APOYO A PEQUEÑOS Y MEDIANOS PRODUCTORES PECUARIOS EN EL TERRITORIO MUNICIPAL</t>
  </si>
  <si>
    <t>PRESTACIÓN DE SERVICIOS DE APOYO A LA GESTIÓN PARA LA REALIZACIÓN DE ELEMENTOS DE PROMOCIÓN Y DIFUSIÓN DE LOS EVENTOS ARTÍSTICOS Y CULTURALES LIDERADOS POR LA DIRECCIÓN DE CULTURA DEL MUNICIPIO DE CHÍA - CUNDINAMARCA</t>
  </si>
  <si>
    <t>PRESTACIÓN DE SERVICIOS PROFESIONALES PARA LA COORDINACIÓN ACADÉMICA DEL ÁREA DE TEATRO  ASÍ COMO PARA LA ENSEÑANZA  DE  TEATRO GESTUAL PARA JÓVENES Y ADULTOS DE LA ESCUELA DE FORMACIÓN ARTÍSTICA Y CULTURAL DEL MUNICIPIO DE CHÍA</t>
  </si>
  <si>
    <t>PRESTACIÓN DE SERVICIOS PROFESIONALES COMO ZOOTECNISTA PARA EL DESARROLLO DE ACTIVIDADES DE BIENESTAR ORIENTADO A ANIMALES DE PRODUCCIÓN O DE PASO POR LAS INSTALACIONES DEL COSO MUNICIPAL</t>
  </si>
  <si>
    <t>PRESTACIÓN DE SERVICIOS DE APOYO A LA GESTIÓN DE DOS OPERARIOS PARA APOYAR LAS ACTIVIDADES FORESTALES QUE REALIZA LA SECRETARÍA DE MEDIO AMBIENTE DENTRO DEL MUNICIPIO DE CHIA</t>
  </si>
  <si>
    <t>PRESTACIÓN DE SERVICIOS DE APOYO A LA GESTIÓN DE DOS OPERARIOS PARA FORTALECER LAS ACTIVIDADES DE CONSERVACIÓN DE LA ESTRUCTURA ECOLÓGICA (CUERPOS HIDRICOS) DEL MUNICIPIO DE CHÍA</t>
  </si>
  <si>
    <t>PRESTACIÓN DE SERVICIOS PROFESIONALES COMO INGENIERO (A) QUÍMICO PARA DESARROLLAR ACTIVIDADES DE INSPECCIÓN VIGILANCIA Y CONTROL SANITARIO A ESTABLECIMIENTOS DE COMERCIO EN EL MUNICIPIO DE CHÍA CUNDINAMARCA</t>
  </si>
  <si>
    <t>PRESTACIÓN DE SERVICIOS DE APOYO A LA GESTIÓN PARA LA COORDINACIÓN ACADÉMICA DEL ÁREA DE DANZAS ASÍ COMO PARA LA ENSEÑANZA DE BALLET CLÁSICO ORIENTADO A NIÑOS Y NIÑAS NIVEL INICIACIÓN DENTRO DEL PROCESO INSTRUCTIVO DE LA ESCUELA DE FORMACIÓN ARTÍSTICA Y CULTURAL DE CHÍA</t>
  </si>
  <si>
    <t>PRESTACIÓN DE SERVICIOS DE APOYO A LA GESTIÓN PARA LA REALIZACIÓN DE ACTIVIDADES DE IMPLEMENTACIÓN Y SEGUIMIENTO DEL PROGRAMA DE HUERTAS URBANAS COMO APOYO AL PROGRAMA DE SEGURIDAD ALIMENTARIA Y RESPUESTA AL CAMBIO CLIMÁTICO</t>
  </si>
  <si>
    <t>PRESTACIÓN DE SERVICIOS PROFESIONALES COMO ZOOTECNISTA PARA LA REALIZACIÓN DE LABORES DE IMPLEMENTACIÓN Y CONTROL DE PROCESOS ADMINISTRATIVOS DE CALIDAD E INOCUIDAD DE LA PSF DEL MUNICIPIO DE CHÍA</t>
  </si>
  <si>
    <t>PRESTACIÓN DE SERVICIOS PROFESIONALES COMO MEDICO VETERINARIO PARA LA REALIZACIÓN DE LABORES DE INSPECCIÓN ANTE POSMORTEM Y PREOPERATORIO DE LOS SEMOVIENTES INGRESADOS A LA PSF Y LAS AREAS QUE INTERVIENEN EN EL PROCESO DE SACRIFICIO Y FAENADO (PSF - CHIA)</t>
  </si>
  <si>
    <t>PRESTACIÓN DE SERVICIOS PROFESIONALES COMO MICROBIÓLOGO INDUSTRIAL PARA DESARROLLAR ACTIVIDADES DE INSPECCIÓN VIGILANCIA Y CONTROL SANITARIO A ESTABLECIMIENTOS DE COMERCIO EN EL MUNICIPIO DE CHÍA CUNDINAMARCA</t>
  </si>
  <si>
    <t>PRESTACIÓN DE SERVICIOS DE APOYO PARA REALIZAR LAS ACTIVIDADES DE DIGITALIZACIÓN DE INFORMACIÓN CARTOGRÁFICA CATASTRAL PARA DAR CUMPLIMIENTO AL CONVENIO INTERADMINISTRATIVO No. 4660 - 2016 INSTITUTO GEOGRAFICO AGUSTIN CODAZZI Y EL MUNICIPIO DE CHÍA - CONSERVACION CATASTRAL</t>
  </si>
  <si>
    <t>PRESTACIÓN DE SERVICIOS PROFESIONALES PARA LA DIRECCIÓN Y ENSEÑANZA DE PARCIALES DE LA BANDA INFANTIL  ASÍ COMO LA ADAPTACIÓN DE LAS OBRAS SINFÓNICAS PARA LA BANDA INFANTIL Y JUVENIL DE LA ESCUELA DE FORMACIÓN ARTÍSTICA Y CULTURAL DEL MUNICIPIO DE CHIA</t>
  </si>
  <si>
    <t>PRESTACIÓN DE SERVICIOS PROFESIONALES COMO INGENIERO (A) AMBIENTAL PARA DESARROLLAR ACTIVIDADES DE INSPECCIÓN VIGILANCIA Y CONTROL SANITARIO A ESTABLECIMIENTOS DE COMERCIO ESTABLECIMIENTOS ABIERTOS AL PÚBLICO Y DE ATENCION AL PÚBLICO EN EL MUNICIPIO DE CHÍA CUNDINAMARCA</t>
  </si>
  <si>
    <t>PRESTACIÓN DE SERVICIOS DE UN OPERARIO PARA EL APOYO EN LA EJECUCIÓN DE ACTIVIDADES DE BUENAS PRÁCTICAS AMBIENTALES Y PRUEBAS PILOTO PARA MANEJO DE AGUAS LLUVIAS Y RESIDUALES EN EL MUNICIPIO DE CHÍA</t>
  </si>
  <si>
    <t>PRESTACIÓN DE SERVICIOS DE APOYO PARA REALIZAR LAS ACTIVIDADES DE DIGITALIZACIÓN DE INFORMACIÓN CARTOGRÁFICA CATASTRAL PARA DAR CUMPLIMIENTO AL CONVENIO INTERADMINISTRATIVO No 4660 - 2016 INSTITUTO GEOGRAFICO AGUSTIN CODAZZI Y EL MUNICIPIO DE CHÍA - CONSERVACION CATASTRAL</t>
  </si>
  <si>
    <t>PRESTACION DE SERVICIOS PROFESIONALES PARA DESARROLLAR ACTIVIDADES DE INSPECCIÓN VIGILANCIA Y CONTROL SANITARIO A ESTABLECIMIENTOS DE COMERCIALIZACIÓN DE ALIMENTOS EXPENDIOS E INDUSTRIAS PRODUCTORAS DE BEBIDAS ALCOHOLICAS GRANJAS GUARDERIAS DE ESPECIES MENORES Y CULTIVOS EN EL MUNICIPIO DE CHIA CUNDINAMARCA</t>
  </si>
  <si>
    <t>PRESTACIÓN DE SERVICIOS DE APOYO A LA GESTIÓN PARA EL MANTENIMIENTO DEL ALBERGUE CANINO Y FELINO Y CONTROL ZOONOSIS EN EL MUNICIPIO</t>
  </si>
  <si>
    <t>PRESTACIÓN DE SERVICIOS PROFESIONALES PARA LA COORDINACIÓN DE LOS PROGRAMAS DE EXTENSIÓN Y PROYECCIÓN SOCIAL DE LA ESCUELA DE FORMACIÓN ARTÍSTICA Y CULTURAL DEL MUNICIPIO DE CHÍA</t>
  </si>
  <si>
    <t>PRESTACIÓN DE SERVICIOS DE APOYO A LA GESTIÓN PARA LA COORDINACIÓN DE LA BIBLIOTECA DE LA SEDE YERBABUENA PERTENECIENTE A LA RED DE BIBLIOTECAS PÚBLICAS DEL MUNICIPIO DE CHÍA</t>
  </si>
  <si>
    <t>DEPARTAMENTO ADMINISTRATIVO DE PLANEACIÓN
SECRETARÍA DE HACIENDA</t>
  </si>
  <si>
    <t>DIRECCIÓN DE SISTEMAS DE INFORMACIÓN PARA LA PLANIFICACIÓN
DIRECCIÓN DE RENTAS</t>
  </si>
  <si>
    <t>2019-CT-205</t>
  </si>
  <si>
    <t>2019-CT-206</t>
  </si>
  <si>
    <t>2019-CT-207</t>
  </si>
  <si>
    <t>2019-CT-208</t>
  </si>
  <si>
    <t>2019-CT-209</t>
  </si>
  <si>
    <t>2019-CT-210</t>
  </si>
  <si>
    <t>2019-CT-211</t>
  </si>
  <si>
    <t>2019-CT-212</t>
  </si>
  <si>
    <t>2019-CT-213</t>
  </si>
  <si>
    <t>2019-CT-214</t>
  </si>
  <si>
    <t>2019-CT-215</t>
  </si>
  <si>
    <t>2019-CT-216</t>
  </si>
  <si>
    <t>2019-CT-217</t>
  </si>
  <si>
    <t>2019-CT-218</t>
  </si>
  <si>
    <t>2019-CT-219</t>
  </si>
  <si>
    <t>2019-CT-220</t>
  </si>
  <si>
    <t>2019-CT-221</t>
  </si>
  <si>
    <t>OLGA FABIOLA DIMATE ORTIZ</t>
  </si>
  <si>
    <t>WILSON RODRIGUEZ VACA</t>
  </si>
  <si>
    <t>LUIS CARLOS FORERO MEDINA</t>
  </si>
  <si>
    <t>NELLY ROCIO ORJUELA MAYORGA</t>
  </si>
  <si>
    <t>VIVIANA ABRIL CASTRO</t>
  </si>
  <si>
    <t>CLAUDIA PATRICIA RODRIGUEZ MORALES</t>
  </si>
  <si>
    <t>PILLY ALEXANDRA BAUTISTA RODRIGUEZ</t>
  </si>
  <si>
    <t>ALVARO CASTELLANOS CASTELLANOS</t>
  </si>
  <si>
    <t>LEIDY GILMARY SANABRIA ACOSTA</t>
  </si>
  <si>
    <t>ANDRES FELIPE MOYANO BENITEZ</t>
  </si>
  <si>
    <t>FRANCISCO JAVIER RUEDA BAQUERO</t>
  </si>
  <si>
    <t>RITA JOSEFINA VELASQUEZ RAMIREZ</t>
  </si>
  <si>
    <t>JOSE EFRAIN BERNAL FIGUEREDO</t>
  </si>
  <si>
    <t>RUBEN DARIO LOPEZ NIÑO</t>
  </si>
  <si>
    <t>EULISES MANRIQUE</t>
  </si>
  <si>
    <t>CAMILO ANDRES REINA TRASLAVIÑA</t>
  </si>
  <si>
    <t>GLADYS QUEVEDO DE PACHON</t>
  </si>
  <si>
    <t>PRESTACION DE SERVICIOS TÉCNICOS COMO REGENTE DE FARMACIA PARA DESARROLLAR ACTIVIDADES DE INSPECCIÓN VIGILANCIA Y CONTROL A LAS FARMACIAS DROGUERIAS CENTROS NATURISTAS Y DISTRIBUIDORAS DE PRODUCTOS COSMETOLOGICOS PERFUMERIA Y PARA EL CABELLO UBICADOS EN EL MUNICIPIO DE CHIA CUNDINAMARCA</t>
  </si>
  <si>
    <t>PRESTACIÓN DE SERVICIOS DE APOYO A LA GESTIÓN PARA LA ENSEÑANZA EN PROCESOS DE INICIACIÓN MUSICAL EN MUSICAS URBANAS PARA NIÑOS Y JOVENES EN EL SECTOR RURAL DENTRO DE PROGRAMA DE EXTENSIÓN Y PROYECCIÓN SOCIAL DE LA ESCUELA DE FORMACIÓN ARTISTICA Y CULTURAL DE CHÍA</t>
  </si>
  <si>
    <t>PRESTACIÓN DE SERVICIOS PROFESIONALES PARA LA INSTRUCCIÓN DE METODOLOGÍAS DE LA INVESTIGACIÓN Y GESTIÓN CULTURAL DIRIGIDO A JÓVENES Y ADULTOS DENTRO DEL PROCESO INSTRUCTIVO DE LA ESCUELA DE FORMACIÓN ARTÍSTICA Y CULTURAL DE CHÍA</t>
  </si>
  <si>
    <t>PRESTACIÓN DE SERVICIOS DE APOYO A LA GESTIÓN EN LA EJECUCIÓN Y FORTALECIMIENTO DEL PROGRAMA MÁS FAMILIAS EN ACCIÓN</t>
  </si>
  <si>
    <t>PRESTACIÓN DE SERVICIOS PROFESIONALES PARA COORDINAR EL PROGRAMA JUVENTUD DE LA SECRETARIA DE DESARROLLO SOCIAL</t>
  </si>
  <si>
    <t>PRESTACIÓN DE SERVICIOS PROFESIONALES PARA LA ENSEÑANZA DE TÉCNICAS MIXTAS PARA NIÑOS JÓVENES ADULTOS Y ADULTOS MAYORES EN EL ÁREA URBANA Y RURAL DEL MUNICIPIO DENTRO DEL PROCESO INSTRUCTIVO DE LA ESCUELA DE FORMACIÓN ARTÍSTICA Y CULTURAL DE CHÍA</t>
  </si>
  <si>
    <t>PRESTACIÓN DE SERVICIOS DE APOYO PARA REALIZAR LAS ACTIVIDADES COMO AUXILIAR DE APOYO EN TERRENO Y/O OFICINA PARA DAR CUMPLIMIENTO AL CONVENIO INTERADMINISTRATIVO No 4660 - 2016 INSTITUTO GEOGRÁFICO AGUSTÍN CODAZZI Y EL MUNICIPIO DE CHÍA - CONSERVACION CATASTRAL</t>
  </si>
  <si>
    <t>PRESTACIÓN DE SERVICIOS PROFESIONALES PARA LA ENSEÑANZA DE VIOLÍN Y VIOLA EN EL NIVEL INICIACIÓN MEDIO Y AVANZADO ORIENTADO A NIÑOS Y JÓVENES DENTRO DEL PROCESO INSTRUCTIVO DE LA ESCUELA DE FORMACIÓN ARTÍSTICA Y CULTURAL DE CHIA</t>
  </si>
  <si>
    <t>PRESTACIÓN DE SERVICIOS PROFESIONALES PARA LA ENSEÑANZA DE BANDOLA Y CUERDAS TRADICIONALES EN EL SECTOR RURAL Y URBANO  DENTRO DEL PROGRAMA DE EXTENSIÓN Y PROYECCIÓN SOCIAL DE LA ESCUELA DE FORMACIÓN ARTÍSTICA Y CULTURAL DEL CHÍA</t>
  </si>
  <si>
    <t>PRESTACIÓN DE SERVICIOS DE APOYO A LA GESTIÓN  PARA REALIZAR LAS ACTIVIDADES DE RECONOCEDOR PREDIAL ADELANTANDO TRÁMITES DE OFICINA Y TERRENO DENTRO DEL PROCESO DE CONSERVACION CATASTRAL PARA DAR CUMPLIMIENTO AL CONVENIO INTERADMINISTRATIVO No 4660 - 2016 INSTITUTO GEOGRÁFICO AGUSTÍN CODAZZI Y EL MUNICIPIO DE CHÍA - CONSERVACIÓN CATASTRAL</t>
  </si>
  <si>
    <t>PRESTACIÓN DE SERVICIOS DE APOYO A LA GESTIÓN PARA REALIZAR LAS ACTIVIDADES DE COORDINADOR PREDIAL EN EL ÁREA URBANA Y RURAL DENTRO DEL PROCESO DE CONSERVACIÓN CATASTRAL PARA DAR CUMPLIMIENTO AL CONVENIO INTERADMINISTRATIVO No. 4660-2016 INSTITUTO GEOGRÁFICO AGUSTÍN CODAZZI Y EL MUNICIPIO DE CHÍA - CONSERVACIÓN CATASTRAL</t>
  </si>
  <si>
    <t>PRESTACIÓN DE SERVICIOS DE APOYO A LA GESTIÓN  PARA REALIZAR LAS ACTIVIDADES DE RECONOCEDOR PREDIAL ADELANTANDO TRÁMITES DE OFICINA Y TERRENO DENTRO DEL PROCESO DE CONSERVACIÓN CATASTRAL PARA DAR CUMPLIMIENTO AL CONVENIO INTERADMINISTRATIVO No 4660 - 2016 INSTITUTO GEOGRÁFICO AGUSTÍN CODAZZI Y EL MUNICIPIO DE CHÍA - CONSERVACIÓN CATASTRAL</t>
  </si>
  <si>
    <t>PRESTACIÓN DE SERVICIOS PROFESIONALES PARA LA DIRECCIÓN DE LA PRE-BANDA SINFÓNICA INFANTIL ASÍ COMO EL APOYO A LAS ACTIVIDADES REALIZADAS POR LAS  AGRUPACIONES SINFÓNICAS REPRESENTATIVAS DE LA ESCUELA DE FORMACIÓN ARTÍSTICA Y CULTURAL DEL MUNICIPIO DE CHÍA</t>
  </si>
  <si>
    <t>PRESTACIÓN DE SERVICIOS PARA EL APOYO A LA GESTIÓN PARA LA COORDINACIÓN DE LA BIBLIOTECA DE LA SEDE JOSÉ JOAQUÍN CASAS PERTENECIENTE A LA RED DE BIBLIOTECAS PÚBLICAS DEL MUNICIPIO DE CHÍA</t>
  </si>
  <si>
    <t>DIRECCIÓN DE ACCIÓN SOCIAL</t>
  </si>
  <si>
    <t>INV-007-2019</t>
  </si>
  <si>
    <t>2019-CT-223</t>
  </si>
  <si>
    <t>2019-CT-224</t>
  </si>
  <si>
    <t>2019-CT-225</t>
  </si>
  <si>
    <t>2019-CT-226</t>
  </si>
  <si>
    <t>2019-CT-227</t>
  </si>
  <si>
    <t>2019-CT-228</t>
  </si>
  <si>
    <t>2019-CT-229</t>
  </si>
  <si>
    <t>2019-CT-230</t>
  </si>
  <si>
    <t>2019-CT-231</t>
  </si>
  <si>
    <t>2019-CT-232</t>
  </si>
  <si>
    <t>2019-CT-233</t>
  </si>
  <si>
    <t>2019-CT-234</t>
  </si>
  <si>
    <t>2019-CT-235</t>
  </si>
  <si>
    <t>2019-CT-236</t>
  </si>
  <si>
    <t>2019-CT-237</t>
  </si>
  <si>
    <t>2019-CT-238</t>
  </si>
  <si>
    <t>2019-CT-239</t>
  </si>
  <si>
    <t>2019-CT-240</t>
  </si>
  <si>
    <t>2019-CT-241</t>
  </si>
  <si>
    <t>MINIMA CUANTIA</t>
  </si>
  <si>
    <t>2019-CT-242</t>
  </si>
  <si>
    <t>2019-CT-243</t>
  </si>
  <si>
    <t>2019-CT-244</t>
  </si>
  <si>
    <t>2019-CT-245</t>
  </si>
  <si>
    <t>2019-CT-246</t>
  </si>
  <si>
    <t>2019-CT-247</t>
  </si>
  <si>
    <t>2019-CT-248</t>
  </si>
  <si>
    <t>2019-CT-249</t>
  </si>
  <si>
    <t>2019-CT-250</t>
  </si>
  <si>
    <t>EDGAR MAURICIO HURTADO FONSECA</t>
  </si>
  <si>
    <t>RAUL ANTONIO VALENCIA CASTELLANOS</t>
  </si>
  <si>
    <t>LUISA FERNANDA PINZON MARTIN</t>
  </si>
  <si>
    <t>ALBERTO LEON JARAMILLO CORREA</t>
  </si>
  <si>
    <t>FRANCY PAOLA CELIS GARCIA</t>
  </si>
  <si>
    <t>RAUL FERNANDO MUÑETON BUENO</t>
  </si>
  <si>
    <t>SALUSTIANO BUENO HERRERA</t>
  </si>
  <si>
    <t>HECTOR FERNANDO RODRIGUEZ SABOGAL</t>
  </si>
  <si>
    <t>SANTIAGO PEREZ JIMENEZ</t>
  </si>
  <si>
    <t>CRISTIAN CAMILO MOYA RAMIREZ</t>
  </si>
  <si>
    <t>ERICK GERLEY POVEDA SABOYA</t>
  </si>
  <si>
    <t>DIEGO ANDRES RODRIGUEZ DONOSO</t>
  </si>
  <si>
    <t>DIANA MARIA GALINDO BELTRAN</t>
  </si>
  <si>
    <t xml:space="preserve">LEONARDO ALVEIRO AREVALO CLAVIJO </t>
  </si>
  <si>
    <t>CARLOS GUILLERMO GIRALDO FRANCO</t>
  </si>
  <si>
    <t>JOSE ELCIAS ARENAS MONTEALEGRE</t>
  </si>
  <si>
    <t>JAIME SAMUEL FARIAS MENDOZA</t>
  </si>
  <si>
    <t>LAURA YANETH QUINTANA CEPEDA</t>
  </si>
  <si>
    <t>LUIS EDUARDO PINZON CELY</t>
  </si>
  <si>
    <t>CRISTIAN DAVID OTALORA MEDINA</t>
  </si>
  <si>
    <t>CAMILO ANDRES CANTOR RINCON</t>
  </si>
  <si>
    <t>MAGGLIOLI ANDREA OCAMPO TRUJILLO</t>
  </si>
  <si>
    <t>ANA MARIA ARZUAGA CIFUENTES</t>
  </si>
  <si>
    <t>JAIRO ANDRES ROMERO RINCON</t>
  </si>
  <si>
    <t>JUAN GUILLERMO DIAZ QUIJANO</t>
  </si>
  <si>
    <t>VICTOR HUGO VALENCIA LONDOÑO</t>
  </si>
  <si>
    <t>DEISSY MAGALY CABRA CABRA</t>
  </si>
  <si>
    <t>PRESTACIÓN DE SERVICIOS PROFESIONALES PARA LA ENSEÑANZA DE PERCUSION SINFÓNICA ORIENTADO A NIÑOS NIÑAS JOVENES Y ADULTOS DE LA ESCUELA DE FORMACIÓN ARTÍSTICA Y CULTURAL DE CHÍA</t>
  </si>
  <si>
    <t>PRESTACIÓN DE SERVICIOS DE APOYO A LA GESTIÓN PARA LA EJECUCIÓN DE PROCESOS DE FORMACIÓN CORAL ASÍ COMO LA ENSEÑANZA DE SEMILLERO ORFF NIVEL 0 DIRIGIDO A NIÑOS Y NIÑAS EN EL SECTOR RURAL DENTRO DEL PROGRAMA DE EXTENSIÓN Y PROYECCIÓN SOCIAL DE LA ESCUELA DE FORMACIÓN ARTISTICA Y CULTURAL DE CHÍA</t>
  </si>
  <si>
    <t>PRESTACIÓN DE SERVICIOS PROFESIONALES PARA LA ENSEÑANZA EN COMPRENSIÓN DEL LENGUAJE TEATRAL ROL DRAMÁTICO Y EXPRESIÓN ESCÉNICA ORIENTADO A JÓVENES Y ADULTOS DENTRO DEL PROCESO INSTRUCTIVO  DE LA ESCUELA DE FORMACIÓN ARTÍSTICA Y CULTURAL DE CHÍA</t>
  </si>
  <si>
    <t>PRESTACIÓN DE SERVICIOS PROFESIONALES PARA LA ENSEÑANZA EN ARTES ESCÉNICAS ORIENTADO AL GRUPO DE SEMILLERO TEATRAL DENTRO DEL PROCESO INSTRUCTIVO DE LA ESCUELA DE FORMACIÓN ARTÍSTICA Y CULTURAL DEL MUNICIPIO DE CHÍA</t>
  </si>
  <si>
    <t>PRESTACIÓN DE SERVICIOS PROFESIONALES PARA LA ENSEÑANZA DE TROMBÓN ORIENTADO A NIÑOS NIÑAS JÓVENES Y ADULTOS DENTRO DEL PROCESO INSTRUCTIVO DE LA ESCUELA DE FORMACIÓN ARTÍSTICA Y CULTURAL DE CHÍA</t>
  </si>
  <si>
    <t>PRESTACIÓN DE SERVICIOS PROFESIONALES PARA LA ENSEÑANZA DE ACORDEÓN ORIENTADO A NIÑOS NIÑAS JÓVENES Y ADULTOS ASÍ COMO PARA LA DIRECCIÓN DE LA AGRUPACIÓN VALLENATA DE LA ESCUELA DE FORMACIÓN ARTÍSTICA Y CULTURAL DEL MUNICIPIO DE CHIA</t>
  </si>
  <si>
    <t>PRESTACIÓN DE SERVICIOS PROFESIONALES PARA LA ENSEÑANZA DE CANTO ORIENTADO A ADULTOS Y ADULTOS MAYORES EN LOS NIVELES DE INICIACIÓN INTERMEDIO Y AVANZADO ASÍ COMO LA DIRECCIÓN DEL CORO REPRESENTATIVO DE ADULTOS MAYORES DENTRO DEL PROCESO INSTRUCTIVO DE LA ESCUELA DE FORMACIÓN ARTÍSTICA Y CULTURAL DE CHÍA</t>
  </si>
  <si>
    <t>PRESTACIÓN DE SERVICIOS DE APOYO A LA GESTIÓN PARA LA COORDINACIÓN ACADÉMICA DEL ÁREA DE LITERATURA Y AUDIOVISUALES ASÍ COMO PARA LA ENSEÑANZA DE LITERATURA ORIENTADO A JÓVENES Y ADULTOS NIVEL AVANZADO DE LA ESCUELA DE FORMACIÓN ARTÍSTICA Y CULTURAL DE CHÍA</t>
  </si>
  <si>
    <t>PRESTACIÓN DE SERVICIOS PARA EL APOYO A LA GESTIÓN PARA LA ENSEÑANZA DE PERCUSIÓN POPULAR ORIENTADO A NIÑOS NIÑAS JÓVENES Y ADULTOS NIVEL INICIACIÓN Y AVANZADO EN EL SECTOR RURAL Y URBANO ASÍ COMO PARA EL APOYO EN LA IMPLEMENTACIÓN DE LOS PROGRAMAS DE EXTENSIÓN Y PROYECCIÓN SOCIAL DE LA ESCUELA DE FORMACIÓN ARTÍSTICA Y CULTURAL DEL MUNICIPIO DE CHÍA</t>
  </si>
  <si>
    <t>PRESTACIÓN DE SERVICIOS DE APOYO A LA GESTIÓN PARA LA ENSEÑANZA DE RÍTMICA Y DANZA FOLCLÓRICA NIVELES INICIACIÓN ORIENTADO A NIÑOS JÓVENES Y ADULTOS DEL SECTOR RURAL Y URBANO DEL MUNICIPIO DENTRO DEL PROCESO INSTRUCTIVO DE LA ESCUELA DE FORMACIÓN ARTÍSTICA Y CULTURAL DE CHIA</t>
  </si>
  <si>
    <t>PRESTACIÓN DE SERVICIOS DE APOYO A LA GESTIÓN PARA REALIZAR VISITAS POR PRIMERA VEZ INCLUSIONES INCONFORMIDADES Y CAMBIOS DE DOMICILIO A LOS HOGARES QUE SOLICITEN LA ENCUESTA EN LA BASE DE DATOS SISBEN III Y GEORREFERENCIAR LAS VISITAS REALIZADAS COMO EFECTIVAS DE LA ZONA RURAL DEL MUNICIPIO DE CHÍA</t>
  </si>
  <si>
    <t>PRESTACIÓN DE SERVICIOS DE APOYO PARA MANTENER LA ESTRATEGIA DE GOBIERNO DIGITAL Y VALIDAR Y ACTUALIZAR DATOS DE GOBIERNO ABIERTO</t>
  </si>
  <si>
    <t>PRESTACIÓN DE SERVICIOS PROFESIONALES PARA LA ENSEÑANZA DE VIOLONCELLO ORIENTADO A NIÑOS JÓVENES Y ADULTOS EN EL SECTOR URBANO Y RURAL DEL MUNICIPIO DENTRO DEL PROCESO INSTRUCTIVO DE LA ESCUELA DE FORMACIÓN ARTISTICA Y CULTURAL DE CHÍA</t>
  </si>
  <si>
    <t>PRESTACIÓN DE SERVICIOS DE APOYO A LA GESTIÓN PARA LA OPERACIÓN DE LOS ELEMENTOS Y ACCESORIOS UTILIZADOS POR LAS AGRUPACIONES REPRESENTATIVAS DEL ÁREA DE DANZAS Y TEATRO PERTENECIENTES A LA ESCUELA DE FORMACIÓN ARTÍSTICA Y CULTURAL DE CHÍA</t>
  </si>
  <si>
    <t>PRESTACIÓN DE SERVICIOS DE APOYO A LA GESTIÓN PARA LA ENSEÑANZA DE FAGOT ORIENTADO A NIÑOS Y JÓVENES DENTRO DEL PROCESO INSTRUCTIVO DE LA ESCUELA DE FORMACIÓN ARTÍSTICA Y CULTURAL DE CHÍA</t>
  </si>
  <si>
    <t>PRESTACIÓN DE SERVICIOS PROFESIONALES PARA LA REVISIÓN DE LAS ZONAS HOMOGÉNEAS FÍSICAS Y GEOECONÓMICAS URBANAS Y TABLAS DE CONSTRUCCIÓN DEL MUNICIPIO DE CHÍA ACORDE A LA NORMATIVIDAD VIGENTE DE ORDENAMIENTO TERRITORIAL ACUERDO 100 DE 2016 PARA DAR CUMPLIMIENTO A LA MODIFICACIÓN No. 1 AL CONVENIO INTERADMINISTRATIVO No. 4660-2016 SUSCRITO ENTRE EL INSTITUTO GEOGRÁFICO AGUSTÍN CODAZZI Y EL MUNICIPIO DE CHÍA</t>
  </si>
  <si>
    <t>PRESTACIÓN DE SERVICIOS DE APOYO A LA GESTIÓN PARA LA ENSEÑANZA DE CANTO ORIENTADO A JÓVENES Y ADULTOS EN EL SECTOR RURAL DEL MUNICIPIO DENTRO DEL PROCESO INSTRUCTIVO DE LA ESCUELA DE FORMACIÓN ARTÍSTICA Y CULTURAL DE CHÍA</t>
  </si>
  <si>
    <t>DIVULGACIÓN DE LAS OBLIGACIONES TRIBUTARIAS Y DEMÁS ACTIVIDADES DE LA SECRETARÍA DE HACIENDA PARA EL FORTALECIMIENTO DE LOS CANALES DE COMUNICACIÓN CON LA COMUNIDAD</t>
  </si>
  <si>
    <t>PRESTACIÓN DE SERVICIOS PROFESIONALES PARA EL FUNCIONAMIENTO DEL PUNTO DE INFORMACIÓN TURISTICA (PIT) DEL MUNICIPIO DE CHÍA</t>
  </si>
  <si>
    <t>PRESTACIÓN DE SERVICIOS DE APOYO A LA GESTIÓN PARA LA ENSEÑANZA DE CUERDAS Y ENSAMBLES DE MÚSICAS TRADICIONALES ORIENTADO A JÓVENES Y ADULTOS DENTRO DEL PROCESO INSTRUCTIVO DE LA ESCUELA DE FORMACIÓN ARTÍSTICA Y CULTURAL DE CHÍA</t>
  </si>
  <si>
    <t>PRESTACION DE SERVICIOS DE APOYO A LA GESTIÓN PARA LA ELABORACIÓN DE CARROZAS Y COMPARSAS ORIENTADO A LAS JUNTAS DE ACCIÓN COMUNAL DEL SECTOR RURAL DEL MUNICIPIO PARA SU PRESENTACIÓN EN LOS DIFERENTES EVENTOS Y ACTIVIDADES DENTRO DEL PROCESO INSTRUCTIVO DE LA ESCUELA DE FORMACIÓN ARTÍSTICA Y CULTURAL DE CHIA</t>
  </si>
  <si>
    <r>
      <t xml:space="preserve">PRESTACIÓN DE SERVICIOS PROFESIONALES PARA LA ENSEÑANZA  DE PRECORO  INFANTIL PRECORO JUVENIL PRECORO ADULTO CORO INFANTIL CORO JUVENIL Y APOYO CORAL E INICIACIÓN MUSICAL DENTRO DEL PROCESO </t>
    </r>
    <r>
      <rPr>
        <sz val="10"/>
        <color rgb="FFFF0000"/>
        <rFont val="Calibri"/>
        <family val="2"/>
        <scheme val="minor"/>
      </rPr>
      <t>INSTRUCTIVO</t>
    </r>
    <r>
      <rPr>
        <sz val="10"/>
        <rFont val="Calibri"/>
        <family val="2"/>
        <scheme val="minor"/>
      </rPr>
      <t xml:space="preserve"> DE LA ESCUELA DE FORMACIÓN ARTÍSTICA Y CULTURAL DE CHIA</t>
    </r>
  </si>
  <si>
    <t>PRESTACIÓN DE SERVICIOS DE APOYO A LA GESTIÓN PARA LA PROMOCIÓN DE LECTURA DIRIGIDA A LA POBLACIÓN INFANTIL JUVENIL ADULTA Y ADULTO MAYOR DE LA RED DE BIBLIOTECAS PÚBLICAS MUNICIPALES - SEDE MERCEDES DE CALAHORRA ASÍ COMO LAS IEO SAN JOSÉ MARIA ESCRIVA DE BALAGUER Y SAMARIA DEL MUNICIPIO DE CHÍA</t>
  </si>
  <si>
    <t>PRESTACIÓN DE SERVICIOS PROFESIONALES PARA LA ENSEÑANZA DE TEORÍA INTEGRADA II III Y IV Y PREPARATORIO ORIENTADO A JÓVENES DENTRO DEL PROCESO INSTRUCTIVO DE LA ESCUELA DE FORMACIÓN ARTÍSTICA Y CULTURA DE CHIA</t>
  </si>
  <si>
    <t>PRESTACIÓN DE SERVICIOS PROFESIONALES PARA LA INSTRUCCIÓN DE TROMPETA DIRIGIDO A NIÑOS JÓVENES Y ADULTOS DENTRO DEL PROCESO INSTRUCTIVO DE LA ESCUELA DE FORMACIÓN ARTÍSTICA Y CULTURAL DE CHÍA</t>
  </si>
  <si>
    <t>PRESTACIÓN DE SERVICIOS DE APOYO A LA GESTIÓN PARA LA ENSEÑANZA DE PINTURA Y ENSAMBLES ESCULTÓRICOS ORIENTADO A JÓVENES Y ADULTOS DENTRO DEL PROCESO INSTRUCTIVO DE LA ESCUELA DE FORMACIÓN ARTÍSTICA Y CULTURAL DE CHÍA</t>
  </si>
  <si>
    <r>
      <t xml:space="preserve">PRESTACIÓN DE SERVICIOS PROFESIONALES COMO TRABAJADORA SOCIAL PARA GARANTIZAR </t>
    </r>
    <r>
      <rPr>
        <sz val="10"/>
        <color rgb="FFFF0000"/>
        <rFont val="Calibri"/>
        <family val="2"/>
        <scheme val="minor"/>
      </rPr>
      <t>LAS</t>
    </r>
    <r>
      <rPr>
        <sz val="10"/>
        <rFont val="Calibri"/>
        <family val="2"/>
        <scheme val="minor"/>
      </rPr>
      <t xml:space="preserve"> OPERACIÓN DEL CENTRO DE TRASLADO POR PROTECCIÓN (CTP) DEL MUNICIPIO DE CHÍA</t>
    </r>
  </si>
  <si>
    <t>DIRECCIÓN DE TURISMO</t>
  </si>
  <si>
    <t>INV-009-2019</t>
  </si>
  <si>
    <t>INV-008-2019</t>
  </si>
  <si>
    <t>INV-010-2019</t>
  </si>
  <si>
    <t>2019-CT-252</t>
  </si>
  <si>
    <t>2019-CT-253</t>
  </si>
  <si>
    <t>2019-CT-254</t>
  </si>
  <si>
    <t>2019-CT-255</t>
  </si>
  <si>
    <t>2019-CT-256</t>
  </si>
  <si>
    <t>2019-CT-257</t>
  </si>
  <si>
    <t>2019-CT-258</t>
  </si>
  <si>
    <t>2019-CT-259</t>
  </si>
  <si>
    <t>2019-CT-260</t>
  </si>
  <si>
    <t>2019-CT-261</t>
  </si>
  <si>
    <t>2019-CT-262</t>
  </si>
  <si>
    <t>2019-CT-263</t>
  </si>
  <si>
    <t>2019-CT-264</t>
  </si>
  <si>
    <t>2019-CT-265</t>
  </si>
  <si>
    <t>2019-CT-266</t>
  </si>
  <si>
    <t>2019-CT-267</t>
  </si>
  <si>
    <t>2019-CT-268</t>
  </si>
  <si>
    <t>2019-CT-269</t>
  </si>
  <si>
    <t>2019-CT-270</t>
  </si>
  <si>
    <t>2019-CT-271</t>
  </si>
  <si>
    <t>2019-CT-272</t>
  </si>
  <si>
    <t>2019-CT-273</t>
  </si>
  <si>
    <t>2019-CT-274</t>
  </si>
  <si>
    <t>2019-CT-275</t>
  </si>
  <si>
    <t>MARCO ANTONIO SARMIENTO RODRIGUEZ</t>
  </si>
  <si>
    <t>SEBASTIAN CASTRO DAZA</t>
  </si>
  <si>
    <t>JONATHAN SEBASTIAN GOMEZ DIAZ</t>
  </si>
  <si>
    <t>LAURA XIMENA MARTINEZ ARTURO</t>
  </si>
  <si>
    <t>CRISTIAN ARLEY CABRA MARTINEZ</t>
  </si>
  <si>
    <t>ARACELI GOMEZ</t>
  </si>
  <si>
    <t>JUAN MANUEL PIÑEROS BOTERO</t>
  </si>
  <si>
    <t>LUIS ALEJANDRO PRIETO GARCIA</t>
  </si>
  <si>
    <t>CARLOS ALBERTO VALDERRAMA SANCHEZ</t>
  </si>
  <si>
    <t>LUIS EDUARDO CORREA</t>
  </si>
  <si>
    <t>JESUS ORIELSO SANTIAGO JACOME</t>
  </si>
  <si>
    <t>JUAN PABLO RICO QUINTERO</t>
  </si>
  <si>
    <t>KARENN VANESSA TORRES SARMIENTO</t>
  </si>
  <si>
    <t>JUAN PABLO CANTOR RINCON</t>
  </si>
  <si>
    <t>SERGIO ANDREY SIERRA CASAS</t>
  </si>
  <si>
    <t>HIGH QUALITY SOLUTIONS L.A.EU</t>
  </si>
  <si>
    <t>INMOBILIARIA LA SABANA DE CHIA JH S.A.S</t>
  </si>
  <si>
    <t>INVERSIONES MATEUS OCHOA S EN C SOCIEDAD EN COMANDITA SIMPLE</t>
  </si>
  <si>
    <t>GLORIA YANETH CAICEDO MONTAÑO</t>
  </si>
  <si>
    <t>MAGNOLIA AMPARO TORO RAMIREZ</t>
  </si>
  <si>
    <t>MARTHA TRINIDAD RODRIGUEZ GRASS</t>
  </si>
  <si>
    <t>FARID ENRIQUE DAZA TORRES</t>
  </si>
  <si>
    <t>FRANKLIN GUZMAN CANO</t>
  </si>
  <si>
    <t>PRESTACIÓN DE SERVICIOS DE APOYO A LA GESTIÓN COMO AUXILIAR DE SERVICIOS GENERALES PARA GARANTIZAR LA OPERACIÓN DEL CENTRO DE TRASLADO POR PROTECCIÓN (CTP) DEL MUNICIPIO DE CHÍA</t>
  </si>
  <si>
    <t>PRESTACIÓN DE SERVICIOS PROFESIONALES PARA LA ENSEÑANZA DE PIANO EN LOS NIVELES INTERMEDIO MEDIO Y AVANZADO ORIENTADO A NIÑOS JÓVENES Y ADULTOS DE LA ESCUELA DE FORMACIÓN ARTÍSTICA Y CULTURAL DEL MUNICIPIO DE CHIA</t>
  </si>
  <si>
    <t>PRESTACIÓN DE SERVICIOS DE APOYO PARA EL SEGUIMIENTO DE LOS HABILITADORES TRANSVERSALES Y COMPONENTES DE GOBIERNO DIGITAL ASÍ COMO LA REVISIÓN Y ACTUALIZACIÓN DEL "PETI"</t>
  </si>
  <si>
    <t>PRESTACIÓN DE SERVICIOS PROFESIONALES COMO MÉDICO VETERINARIO PARA DESARROLLAR ACTIVIDADES DE ZOONOSIS Y DE INSPECCIÓN VIGILANCIA Y CONTROL SANITARIO A ESTABLECIMIENTOS DE COMERCIO EN EL MUNCIPIO DE CHÍA</t>
  </si>
  <si>
    <r>
      <t>PRESTACIÓN DE SERVICIOS DE APOYO A  LA GESTIÓN PARA REALIZACIÓN DE LABORES OPERATIVAS CORRESPONDIENTES AL PROCESO DE MANEJO Y TRANSFORMACIÓN DE RESIDUOS ORGÁNICOS EN ABONOS LÍQUIDOS ELABORADOS EN</t>
    </r>
    <r>
      <rPr>
        <sz val="10"/>
        <color rgb="FFFF0000"/>
        <rFont val="Calibri"/>
        <family val="2"/>
        <scheme val="minor"/>
      </rPr>
      <t xml:space="preserve"> LA</t>
    </r>
    <r>
      <rPr>
        <sz val="10"/>
        <rFont val="Calibri"/>
        <family val="2"/>
        <scheme val="minor"/>
      </rPr>
      <t xml:space="preserve"> PLANTA DE COMPOSTAJE</t>
    </r>
  </si>
  <si>
    <t>ARRENDAMIENTO DE BIEN INMUEBLE UBICADO EN EL PERÍMETRO URBANO DEL MUNICIPIO DE CHÍA PARA EL FUNCIONAMIENTO DE LA CASA DE LA JUVENTUD</t>
  </si>
  <si>
    <t>PRESTACIÓN DE SERVICIOS DE APOYO A LA GESTIÓN PARA LA ENSEÑANZA EN EXPRESIÓN CORPORAL ACTUACIÓN Y MONTAJES DE MICROESCENAS ORIENTADO A JÓVENES Y ADULTOS DE LA ESCUELA FORMAL EN EL SECTOR RURAL Y URBANO</t>
  </si>
  <si>
    <t>PRESTACIÓN DE SERVICIOS PROFESIONALES PARA LA ENSEÑANZA DE ARTES ESCENICAS EN LA COMPRENSIÓN DE LA DRAMATURGIA ACTUACIÓN Y ANÁLISIS DEL TEXTO ORIENTADO A ADULTOS NIVEL INICIACIÓN INTERMEDIO Y AVANZADO DE LA ESCUELA DE FORMACIÓN ARTÍSTICA Y CULTURAL DE CHIA</t>
  </si>
  <si>
    <r>
      <t xml:space="preserve">PRESTACIÓN DE SERVICIOS DE APOYO A LA GESTIÓN PARA LA </t>
    </r>
    <r>
      <rPr>
        <sz val="10"/>
        <color rgb="FFFF0000"/>
        <rFont val="Calibri"/>
        <family val="2"/>
        <scheme val="minor"/>
      </rPr>
      <t>ENSEÑANZA</t>
    </r>
    <r>
      <rPr>
        <sz val="10"/>
        <rFont val="Calibri"/>
        <family val="2"/>
        <scheme val="minor"/>
      </rPr>
      <t xml:space="preserve"> DE CANTO ORIENTADO A JÓVENES DEL MUNICIPIO ASÍ COMO PARA LA DIRECCIÓN DE LA TUNA REPRESENTATIVA  DENTRO DEL PROCESO INSTRUCTIVO DE LA ESCUELA DE FORMACIÓN ARTISTICA Y CULTURAL DE CHÍA</t>
    </r>
  </si>
  <si>
    <t>PRESTACIÓN DE SERVICIOS DE APOYO A LA GESTIÓN PARA LA PROMOCIÓN DE LECTURA DIRIGIDA A LA POBLACIÓN INFANTIL JUVENIL ADULTA Y ADULTO MAYOR DE LA RED DE BIBLIOTECAS PUBLICAS MUNICIPALES - SEDE LA BALSA ASÍ COMO LAS IEO LA BALSA Y SANTA MARIA DEL RIO FUNDACIONES Y HOSPITAL SAN ANTONIO DEL MUNICIPIO DE CHÍA</t>
  </si>
  <si>
    <t>ADQUISICIÓN DE REFRIGERIOS ALMUERZOS Y CATERING PARA LA REALIZACIÓN DE ACTIVIDADES DE ALCALDÍA MÓVIL SOCIALIZACIÓN DE LAS NICSP Y LA PROMOCIÓN DE LA CULTURA TRIBUTARIA EN EL MUNICIPIO DE CHÍA</t>
  </si>
  <si>
    <t>PRESTACIÓN DE SERVICIOS PROFESIONALES PARA LA DIRECCIÓN DE LA BANDA SINFÓNICA PROFESIONAL PREORQUESTA SINFÓNICA ASÍ COMO EL FORTALECIMIENTO A LOS PROCESOS SINFÓNICOS DENTRO DEL PROCESO INSTRUCTIVO DE LA ESCUELA DE FORMACIÓN ARTÍSTICA Y CULTURAL DE CHÍA</t>
  </si>
  <si>
    <t>PRESTACIÓN DE SERVICIOS DE APOYO A LA GESTIÓN PARA LA ENSEÑANZA DE INICIACIÓN MUSICAL EN LA ZONA URBANA Y RURAL DEL MUNICIPIO DE CHÍA DENTRO DEL PROGRAMA DE EXTENSIÓN Y PROYECCIÓN SOCIAL DE LA ESCUELA DE FORMACIÓN ARTÍSTICA Y CULTURAL DE CHÍA</t>
  </si>
  <si>
    <t>PRESTACIÓN DE SERVICIOS PROFESIONALES PARA LA ENSEÑANZA DE SEMILLEROS ORFF NIVEL 0 ORIENTADO A NIÑOS Y NIÑAS, DENTRO DEL PROCESO INSTRUCTIVO DE LA ESCUELA DE FORMACIÓN ARTÍSTICA Y CULTURA DE CHÍA</t>
  </si>
  <si>
    <t>PRESTACIÓN DE SERVICIOS DE APOYO A LA GESTIÓN PARA LA PROMOCIÓN DE LECTURA DIRIGIDA A LA POBLACIÓN INFANTIL JUVENIL ADULTA Y ADULTO MAYOR DE LA RED DE BIBLIOTECAS PÚBLICAS MUNICIPALES - SEDE RESGUARDO INDÍGENA ASÍ COMO LAS IEO CERCA DE PIEDRA FONQUETÁ EL HOGAR SOCIAL SEMILLITAS DE AMOR Y EL JARDÍN SOCIAL DEL MUNICIPIO DE CHÍA</t>
  </si>
  <si>
    <t>PRESTACIÓN DE SERVICIOS DE APOYO A LA GESTIÓN PARA LA ENSEÑANZA DE CORNO FRANCÉS ORIENTADO A NIÑOS Y JÓVENES DE LA ESCUELA DE FORMACIÓN ARTÍSTICA Y CULTURAL DE CHÍA</t>
  </si>
  <si>
    <t>SERVICIO DE HOSTING PARA EL ALOJAMIENTO Y ADMINISTRACIÓN DE PAGINA WEB INSTITUCIONAL WWW.CHIA-CUNDINAMARCA.GOV.CO Y DIFERENTES APLICATIVOS DE LA ALCALDÍA MUNICIPAL DE CHÍA</t>
  </si>
  <si>
    <t>ARRENDAMIENTO DE UN INMUEBLE UBICADO EN EL PERÍMETRO URBANO DEL MUNICIPIO DE CHÍA PARA EL FUNCIONAMIENTO DE LAS OFICINAS DE LA SIJIN</t>
  </si>
  <si>
    <t>ARRENDAMIENTO DE BIEN INMUEBLE UBICADO EN EL PERÍMETRO URBANO DEL MUNICIPIO DE CHÍA PARA EL FUNCIONAMIENTO DE LA DIRECCIÓN DE ACCION SOCIAL</t>
  </si>
  <si>
    <t>PRESTACIÓN DE SERVICIOS DE APOYO A LA GESTIÓN PARA REALIZAR ACTIVIDADES DE SOPORTE PARA EL CORRECTO FUNCIONAMIENTO ADMINISTRATIVO DE LA PLAZA DE MERCADO DEL MUNICIPIO DE CHÍA</t>
  </si>
  <si>
    <t>PRESTACIÓN DE SERVICIOS DE APOYO A LA GESTIÓN PARA LA ELABORACIÓN DE CARROZAS COMPARSAS Y ESCENOGRAFÍAS RECICLABLES ORIENTADO A LAS JUNTAS DE ACCIÓN COMUNAL DEL SECTOR URBANO DEL MUNICIPIO PARA SU PRESENTACIÓN EN LOS DIFERENTES EVENTOS Y ACTIVIDADES DENTRO DEL PROCESO INSTRUCTIVO DE LA ESCUELA DE FORMACIÓN ARTÍSTICA Y CULTURAL DE CHÍA</t>
  </si>
  <si>
    <t>DESARROLLAR ACTIVIDADES PARA FORTALECER LA EXPRESIÓN ARTISTICA Y CULTURAL EN EL SECTOR MERCEDES DE CALAHORRA DE LA VEREDA BOJCA DEL MUNICIPIO DE CHIA</t>
  </si>
  <si>
    <t>PRESTACIÓN DE SERVICIOS DE APOYO A LA GESTION PARA EL MANEJO DE LOS ELEMENTOS Y ACCESORIOS UTILIZADOS POR LAS AGRUPACIONES REPRESENTATIVAS DEL ÁREA DE ARTES PLÁSTICAS Y LITERATURA Y ACOMPAÑAMIENTO TECNICO DE LA ESCUELA DE FORMACIÓN ARTISTICA Y CULTURAL DE CHIA</t>
  </si>
  <si>
    <t>INV-011-2019</t>
  </si>
  <si>
    <t>SAMC-001-2019</t>
  </si>
  <si>
    <t>2019-CT-277</t>
  </si>
  <si>
    <t>2019-CT-278</t>
  </si>
  <si>
    <t>REGIMEN ESPECIAL LEY 1575 DE 2012</t>
  </si>
  <si>
    <t>2019-CT-279</t>
  </si>
  <si>
    <t>2019-CT-280</t>
  </si>
  <si>
    <t>2019-CT-281</t>
  </si>
  <si>
    <t>2019-CT-282</t>
  </si>
  <si>
    <t>2019-CT-283</t>
  </si>
  <si>
    <t>2019-CT-284</t>
  </si>
  <si>
    <t>2019-CT-285</t>
  </si>
  <si>
    <t>2019-CT-286</t>
  </si>
  <si>
    <t>2019-CT-287</t>
  </si>
  <si>
    <t>2019-CT-288</t>
  </si>
  <si>
    <t>2019-CT-289</t>
  </si>
  <si>
    <t>2019-CT-290</t>
  </si>
  <si>
    <t>2019-CT-291</t>
  </si>
  <si>
    <t>2019-CT-292</t>
  </si>
  <si>
    <t>2019-CT-293</t>
  </si>
  <si>
    <t>2019-CT-294</t>
  </si>
  <si>
    <t>2019-CT-295</t>
  </si>
  <si>
    <t>2019-CT-296</t>
  </si>
  <si>
    <t>2019-CT-297</t>
  </si>
  <si>
    <t>2019-CT-298</t>
  </si>
  <si>
    <t>2019-CT-299</t>
  </si>
  <si>
    <t>2019-CT-300</t>
  </si>
  <si>
    <t>2019-CT-301</t>
  </si>
  <si>
    <t>2019-CT-302</t>
  </si>
  <si>
    <t>2019-CT-303</t>
  </si>
  <si>
    <t>2019-CT-304</t>
  </si>
  <si>
    <t>2019-CT-305</t>
  </si>
  <si>
    <t>2019-CT-306</t>
  </si>
  <si>
    <t>2019-CT-307</t>
  </si>
  <si>
    <t>2019-CT-308</t>
  </si>
  <si>
    <t>2019-CT-309</t>
  </si>
  <si>
    <t>2019-CT-310</t>
  </si>
  <si>
    <t>2019-CT-311</t>
  </si>
  <si>
    <t>2019-CT-312</t>
  </si>
  <si>
    <t>2019-CT-313</t>
  </si>
  <si>
    <t>2019-CT-314</t>
  </si>
  <si>
    <t>2019-CT-315</t>
  </si>
  <si>
    <t>2019-CT-316</t>
  </si>
  <si>
    <t>2019-CT-317</t>
  </si>
  <si>
    <t>2019-CT-318</t>
  </si>
  <si>
    <t>2019-CT-319</t>
  </si>
  <si>
    <t>2019-CT-320</t>
  </si>
  <si>
    <t>2019-CT-321</t>
  </si>
  <si>
    <t>2019-CT-322</t>
  </si>
  <si>
    <t>2019-CT-323</t>
  </si>
  <si>
    <t>2019-CT-324</t>
  </si>
  <si>
    <t>2019-CT-325</t>
  </si>
  <si>
    <t>2019-CT-326</t>
  </si>
  <si>
    <t>2019-CT-327</t>
  </si>
  <si>
    <t>2019-CT-328</t>
  </si>
  <si>
    <t>2019-CT-329</t>
  </si>
  <si>
    <t>2019-CT-330</t>
  </si>
  <si>
    <t>2019-CT-331</t>
  </si>
  <si>
    <t>2019-CT-332</t>
  </si>
  <si>
    <t>2019-CT-333</t>
  </si>
  <si>
    <t>2019-CT-334</t>
  </si>
  <si>
    <t>LUIS ARTURO ROA NIÑO</t>
  </si>
  <si>
    <t>CUERPO DE BOMBEROS VOLUNTARIOS DE CHIA</t>
  </si>
  <si>
    <t>CAMILA ANDREA RODRIGUEZ SANCHEZ</t>
  </si>
  <si>
    <t>LUIS ENRIQUE QUECAN RODRIGUEZ</t>
  </si>
  <si>
    <t>OSCAR JAVIER ALFARO PARRA</t>
  </si>
  <si>
    <t>ANDRES DAVID CORDOBA SALGADO</t>
  </si>
  <si>
    <t>HECTOR JAVIER TAUTA MUÑOZ</t>
  </si>
  <si>
    <t>GERMAN RICARDO SUAREZ QUINTERO</t>
  </si>
  <si>
    <t>SANTIAGO BUITRAGO GARCIA</t>
  </si>
  <si>
    <t>DIEGO FERNANDO GARCIA ALARCON</t>
  </si>
  <si>
    <t>ANGELA MARIA CIFUENTES FERRUNCHO</t>
  </si>
  <si>
    <t>MARIA DEL CARMEN SALAMANCA SILVA</t>
  </si>
  <si>
    <t>ASESORIAS Y CONSULTORIAS JMW SAS</t>
  </si>
  <si>
    <t>KAROLYN ROSERO PEREZ</t>
  </si>
  <si>
    <t>ANGELA MARCELA RODRIGUEZ MONCADA</t>
  </si>
  <si>
    <t>DIANA XIMENA OVALLE PARAMO</t>
  </si>
  <si>
    <t>NASSIR NICOLAS NAFFAH VARGAS</t>
  </si>
  <si>
    <t>JUAN JOSÉ RICARDO CHAVEZ</t>
  </si>
  <si>
    <t>CLAUDIA MERCEDES MARTINEZ CASTAÑEDA</t>
  </si>
  <si>
    <t>OLGA GEORGINA WOLF ARRIETA</t>
  </si>
  <si>
    <t>CONSORCIO PARTICIPACIÓN 2019</t>
  </si>
  <si>
    <t>DAVID CRUZ GARCIA</t>
  </si>
  <si>
    <t>CRISTIAN DAVID LOZANO MORALES</t>
  </si>
  <si>
    <t>DIEGO ARMANDO ORTIZ MENDEZ</t>
  </si>
  <si>
    <t>JOHNNATHAN ADOLFO CHACON HUERTAS</t>
  </si>
  <si>
    <t>CHRISTIAN ANDRES LOZANO CARRION</t>
  </si>
  <si>
    <t>JOSE AREVALO SANDOVAL PICO</t>
  </si>
  <si>
    <t>MARIA LUZENA CEPEDA CIPAGAUTA</t>
  </si>
  <si>
    <t>PEDRO CRISTOBAL RAMIREZ GUZMAN</t>
  </si>
  <si>
    <t>JUAN CARLOS NOFFRA MUJICA</t>
  </si>
  <si>
    <t>ANDRES FELIPE CHIBUQUE COLLAZOS</t>
  </si>
  <si>
    <t>MYRIAM YOANA ALVARADO ORJUELA</t>
  </si>
  <si>
    <t>NUBIA YANETH ROJAS PUENTES</t>
  </si>
  <si>
    <t>JUAN PABLO RUIZ LOZANO</t>
  </si>
  <si>
    <t>NUBIA YAMID CASTELLANOS HERRERA</t>
  </si>
  <si>
    <t>AUGUSTO ANDRES PINZON PARRAGA</t>
  </si>
  <si>
    <t>EDGAR YESID RODRIGUEZ ROMERO</t>
  </si>
  <si>
    <t>ANA MARIA HERNANDEZ MOSCOSO</t>
  </si>
  <si>
    <t>DIANA MARIA RODRIGUEZ VALLEJO</t>
  </si>
  <si>
    <t>SHARON CHRISTINE CANO SILVA</t>
  </si>
  <si>
    <t>SANDRA MARITZA BUITRAGO VELOSA</t>
  </si>
  <si>
    <t>MARIA LABINIA QUINTERO GOMEZ</t>
  </si>
  <si>
    <t>CARLOS ARTURO VALENCIA ORJUELA</t>
  </si>
  <si>
    <t>JULIO GUSTAVO FERRER MEDINA</t>
  </si>
  <si>
    <t>VIVIAN FERNANDA JIMENEZ OCAMPO</t>
  </si>
  <si>
    <t>JAHIR EFRAIN CAMACHO SOCHA</t>
  </si>
  <si>
    <t>ANDRES FELIPE CHACON BERNAL</t>
  </si>
  <si>
    <t>ANDRES FELIPE ESTRADA PEREZ</t>
  </si>
  <si>
    <t>FERNANDO BERMUDEZ CRUZ</t>
  </si>
  <si>
    <t>EDWIN ALBERTO CIFUENTES BARRETO</t>
  </si>
  <si>
    <t>XIMENA ANDREA VASQUEZ TORRES</t>
  </si>
  <si>
    <t>ROBERTO CHIBUQUE ROMERO</t>
  </si>
  <si>
    <t>HERMES GARNICA RINCON</t>
  </si>
  <si>
    <t>LAURA HEIDY MENDOZA AGUILAR</t>
  </si>
  <si>
    <t>JOSE LUIS VELASQUEZ HERNANDEZ</t>
  </si>
  <si>
    <t>RUBEN DAVID SUAREZ ARAMENDEZ</t>
  </si>
  <si>
    <t>RAFAEL ANTONIO JUNCA LOZANO</t>
  </si>
  <si>
    <t>PRESTACIÓN DE SERVICIOS PROFESIONALES PARA EL FORTALECIMIENTO DEL PROCESO MISIONAL DE GESTIÓN EDUCATIVA DE LA ALCALDÍA DE CHÍA</t>
  </si>
  <si>
    <r>
      <t xml:space="preserve">PRESTACIÓN DE SERVICIOS RELACIONADOS CON LA GESTIÓN INTEGRAL DEL RIESGO CONTRA </t>
    </r>
    <r>
      <rPr>
        <sz val="10"/>
        <color rgb="FFFF0000"/>
        <rFont val="Calibri"/>
        <family val="2"/>
        <scheme val="minor"/>
      </rPr>
      <t>INCENDIO</t>
    </r>
    <r>
      <rPr>
        <sz val="10"/>
        <rFont val="Calibri"/>
        <family val="2"/>
        <scheme val="minor"/>
      </rPr>
      <t xml:space="preserve"> LOS PREPARATIVOS Y ATENCIÓN DE RESCATES EN TODAS SUS MODALIDADES ATENCIÓN DE INCIDENTES CON  MATERIALES PELIGROSOS Y LA GESTIÓN DEL RIESGO DE DESASTRES DENTRO DE LA JURISDICCIÓN DEL MUNICIPIO DE CHÍA</t>
    </r>
  </si>
  <si>
    <t>PRESTACIÓN DE SERVICIOS COMO ABOGADO (A) PARA APOYAR EL ÁREA GESTIÓN DE TALENTO HUMANO EN TEMAS PRESTACIONALES TRÁMITES DE DEUDAS LABORALES Y CIRCUNSTANCIAS ADMINISTRATIVAS DE DOCENTES DIRECTIVOS DOCENTES Y ADMINISTRATIVOS DE LAS IEO</t>
  </si>
  <si>
    <t>PRESTACIÓN DE SERVICIOS DE APOYO A LA GESTIÓN DE DOS OPERARIOS PARA APOYAR LAS ACTIVIDADES FORESTALES QUE REALIZA LA SECRETARÍA DE MEDIO AMBIENTE DENTRO DEL MUNICIPIO DE CHÍA</t>
  </si>
  <si>
    <t>PRESTACIÓN DE SERVICIOS PROFESIONALES COMO ABOGADO ESPECIALIZADO PARA BRINDAR APOYO JURÍDICO EN ACTIVIDADES ESPECIFICAS DE LA SECRETARIA DE EDUCACIÓN</t>
  </si>
  <si>
    <t>PRESTACIÓN DE SERVICIOS PROFESIONALES PARA EL ACOMPAÑAMIENTO PIANISTICO DE LA BANDA SINFÓNICA ESPECIAL DE LA ESCUELA DE FORMACIÓN ARTÍSTICA Y CULTURAL ASÍ COMO PARA LA ENSEÑANZA DE PIANO EN EL SECTOR  URBANO Y RURAL DEL MUNICIPIO DENTRO DE PROCESO INSTRUCTIVO DE LA ESCUELA DE FORMACIÓN ARTÍSTICA Y CULTURAL DE CHIA</t>
  </si>
  <si>
    <t>PRESTACIÓN DE SERVICIOS DE APOYO A LA GESTIÓN PARA LA PROMOCIÓN DE LECTURA DIRIGIDA A LA POBLACIÓN INFANTIL JUVENIL ADULTA Y ADULTO MAYOR DE LA RED DE BIBLIOTECAS PÚBLICAS MUNICIPALES - SEDE HOQABIGA ASI COMO LAS IEO LAURA VICUÑA Y CONALDI DEL MUNICIPIO DE CHÍA</t>
  </si>
  <si>
    <t>PRESTACIÓN DE SERVICIOS DE APOYO A LA GESTIÓN PARA LA ENSEÑANZA DE TALLA DIRECTA EN JABÓN Y PINTURA EN FALSO VITRAL EN EL SECTOR RURAL Y URBANO DENTRO DEL PROGRAMA DE EXTENSIÓN Y PROYECCIÓN SOCIAL DE LA ESCUELA DE FORMACIÓN ARTÍSTICA Y CULTURAL DE CHÍA</t>
  </si>
  <si>
    <t>PRESTACIÓN DE SERVICIOS DE APOYO A LA GESTIÓN PARA LA ENSEÑANZA DE INSTRUMENTOS DE PERCUSIÓN POPULAR EN EL SECTOR URBANO Y RURAL DEL MUNICIPIO DENTRO DEL PROCESO  INSTRUCTIVO DE LA ESCUELA DE FORMACIÓN ARTÍSTICA Y CULTURAL DE CHÍA</t>
  </si>
  <si>
    <t>PRESTAR EL SERVICIOS DE ANILLADO FOTOPLANOS Y FOTOCOPIADO A COLOR EN BLANCO Y NEGRO PARA TODAS LAS DEPENDENCIAS DE LA ALCALDÍA MUNICIPAL DE CHÍA</t>
  </si>
  <si>
    <t>PRESTACIÓN DE SERVICIOS PROFESIONALES COMO ABOGADOPARA GARANTIZAR LA OPERACIÓN DEL CENTRO DE TRASLADO POR PROTECCIÓN (CTP) DEL MUNICIPIO DE CHIA</t>
  </si>
  <si>
    <t>PRESTACIÓN DE SERVICIOS PROFESIONALES  PARA APOYAR Y ASESORAR LA ADMINISTRACIÓN Y REGISTRO DE LOS RECURSOS FINANCIEROS EN LOS PROCESOS PRESUPUESTALES Y DE TESORERÍA Y REALIZAR LA REVISIÓN Y SEGUIMIENTO DE LAS FUENTES PRESUPUESTALES DE FINANCIACIÓN PARA EL FORTALECIMIENTO Y OPTIMIZACIÓN DE LOS RECURSOS PROPIOS Y DE DESTINACIÓN ESPECÍFICA PARA EL MEJORAMIENTO Y FORTALECIMIENTO DE LOS PROCESOS DE LA DIRECCIÓN FINANCIERA</t>
  </si>
  <si>
    <t>PRESTACIÓN DE SERVICIOS PROFESIONALES PARA APOYAR EN LA VERIFICACIÓN LIQUIDACIÓN Y ACTUALIZACIÓN DE LAS OBLIGACIONES PENSIONALES BONOS PENSIONALES CUOTAS PARTES PENSIONALES E INDEMNIZACIONES SUSTITUTIVAS DE PENSIÓN ADEMÁS DE ACOMPAÑAR LA REVISIÓN Y VERIFICACIÓN DEL PASIVO PENSIONAL DEL PERSONAL QUE ESTUVO VINCULADO A LA ADMINISTRACIÓN MUNICIPAL DE CHÍA</t>
  </si>
  <si>
    <t>PRESTACIÓN DE SERVICIOS PROFESIONALES PARA LA ENSEÑANZA DE TÉCNICA VOCAL ORIENTADO A JÓVENES Y ADULTOS NIVEL INICIACIÓN INTERMEDIO Y AVANZADO DE LA ESCUELA DE FORMACIÓN ARTÍSTICA Y CULTURAL DEL MUNICIPIO DE CHÍA</t>
  </si>
  <si>
    <t>PRESTACIÓN DE SERVICIOS PROFESIONALES COMO CONTADOR (A) PARA APOYAR Y ACOMPAÑAR LOS MACROPROCESOS DEL ÁREA DE GESTIÓN FINANCIERA DE LA SECRETARIA DE EDUCACIÓN DE CHÍA</t>
  </si>
  <si>
    <t>PRESTACIÓN DE SERVICIOS PROFESIONALES PARA LA ENSEÑANZA DE GRAMATICA NIVELES I II III Y IV ORIENTADO A NIÑOS Y NIÑAS E INICIACION MUSICAL NIVEL I Y II DENTRO DEL PROCESO INSTRUCTIVO DE LA ESCUELA DE FORMACION ARTISTICA Y CULTURAL DE CHIA</t>
  </si>
  <si>
    <t>PRESTACIÓN DE SERVICIOS PROFESIONALES PARA FORTALECER Y APOYAR EL DESARROLLO DE ACTIVIDADES DE ACTUALIZACIÓN DE LA DOCUMENTACIÓN DEL GEOPORTAL Y LA INFORMACIÓN ESPACIAL DEL VISOR EN EL SISTEMA DE INFORMACION GEOGRAFICO - SIGEOCHIA</t>
  </si>
  <si>
    <t>PRESTACIÓN DE SERVICIOS PARA APOYAR EL PROCESO DE VIGILANCIA EPIDEMIOLÓGICA EN LOS SISTEMAS DE INFORMACIÓN (MANGO-SIVIGILA) DE LA SECRETARIA DE SALUD</t>
  </si>
  <si>
    <t>PRESTACIÓN DE SERVICIOS PROFESIONALES PARA LA ENSEÑANZA DE DANZA FOLKLORICA EN LOS NIVELES BASE PREBASE Y AVANZADO ASÍ COMO DE RUMBA DENTRO DEL PROGRAMA DE EXTENSIÓN SOCIAL DE LA ESCUELA DE FORMACIÓN ARTÍSTICA Y CULTURAL DE CHIA</t>
  </si>
  <si>
    <t>PRESTACION DE SERVICIOS DE APOYO A LA GESTIÓN PARA LA ENSEÑANZA DE CONSTRUCCIÓN MANEJO Y MONTAJE DE TITERES PARA NIÑOS NIÑAS Y JÓVENES NIVEL INICIACIÓN ASI COMO DEL TALLER CREATIVO PARA EL GRUPO DE DISCAPACIDAD DEL MUNICIPIO DENTRO DEL PROCESO INSTRUCTIVO DE LA ESCUELA DE FORMACIÓN ARTÍSTICA Y CULTURAL DE CHÍA</t>
  </si>
  <si>
    <t>BRINDAR EL APOYO LOGÍSTICO PARA LA ORGANIZACIÓN Y DESARROLLO DE LAS ACTIVIDADES DE LA OFICINA DE PARTICIPACIÓN CIUDADANA</t>
  </si>
  <si>
    <t>PRESTACIÓN DE SERVICIOS DE APOYO A LA GESTIÓN PARA LA ENSEÑANZA DE MÚSICA POPULAR ORIENTADO A NIÑOS JÓVENES Y ADULTOS DEL SECTOR URBANO Y RURAL DEL MUNICIPIO DENTRO DEL PROGRAMA DE EXTENSIÓN Y PROYECCIÓN SOCIAL DE LA ESCUELA DE FORMACIÓN ARTISTICA Y CULTURAL DEL MUNICIPIO DE CHÍA</t>
  </si>
  <si>
    <t>PRESTACIÓN DE SERVICIOS DE APOYO A LA GESTIÓN PARA EL ACOMPAÑAMIENTO PIANISTICO DEL CORO POLIFONICO DE LA ESCUELA DE FORMACIÓN ARTÍSTICA Y CULTURAL ASÍ COMO PARA LA ENSEÑANZA DE PIANO EN EL NIVEL INICIACIÓN Y MEDIO ORIENTADO A NIÑOS Y NIÑAS PERTENECIENTES A LA ESCUELA DE FORMACIÓN ARTISTICA Y CULTURAL DEL MUNICIPIO DE CHÍA</t>
  </si>
  <si>
    <t>PRESTACIÓN DE SERVICIOS PROFESIONALES PARA LA ENSEÑANZA DE GUITARRA CLÁSICA ORIENTADO A NIÑOS Y JÓVENES ASÍ COMO PARA LA DIRECCIÓN DEL GRUPO REPRESENTATIVO DE GUITARRAS DENTRO DEL PROCESO INSTRUCTIVO DE LA ESCUELA DE FORMACIÓN ARTÍSTICA Y CULTURAL DEL CHIA</t>
  </si>
  <si>
    <t>PRESTACIÓN DE SERVICIOS DE APOYO A LA GESTIÓN PARA LA PROMOCIÓN DE LECTURA DIRIGIDA A LA POBLACIÓN INFANTIL JUVENIL ADULTA  Y ADULTO MAYOR DE LA RED DE BIBLIOTECAS PÚBLICAS MUNICIPALES - SEDE YERBABUENA ASI COMO LAS IEO DE LA CARO Y FUSCA DEL MUNICIPIO DE CHÍA</t>
  </si>
  <si>
    <t>PRESTACIÓN DE SERVICIOS DE APOYO A LA GESTIÓN PARA LA ENSEÑANZA DE DANZA MODERNA NIVELES DE INICIACIÓN MEDIO Y AVANZADO ORIENTADO A JÓVENES Y ADULTOS ASÍ COMO LA DIRECCIÓN DEL GRUPO REPRESENTATIVO ADULTO MAYOR DENTRO DEL PROCESO INSTRUCTIVO DE LA ESCUELA DE FORMACIÓN ARTISTICA Y CULTURAL DEL MUNICIPIO DE CHÍA</t>
  </si>
  <si>
    <t>PRESTACIÓN DE SERVICIOS DE APOYO A LA GESTIÓN PARA LA ENSEÑANZA DE YOGA ORIENTADO A ADULTOS Y ADULTOS MAYORES DENTRO DEL PROCESO INSTRUCTIVO DE LA ESCUELA DE FORMACIÓN ARTISTICA Y CULTURAL DEL MUNICIPIO DE CHÍA</t>
  </si>
  <si>
    <t>PRESTACIÓN DE SERVICIOS PROFESIONALES PARA EL APOYO EN LA REALIZACIÓN DE ACTIVIDADES DE VIGILANCIA Y CONTROL DE LA SITUACIÓN ACTUAL DE LOS SISTEMAS DE ABASTECIMIENTO Y DE DISTRIBUCIÓN DEL AGUA PARA CONSUMO HUMANO EN EL MUNICIPIO DE CHÍA</t>
  </si>
  <si>
    <t>PRESTACIÓN DE SERVICIOS DE APOYO A LA GESTIÓN PARA LA ENSEÑANZA MUSICAL EN LAS BANDAS MARCIALES DE LAS IEO CONALDI LAURA VICUÑA SAN JOSÉ MARÍA ESCRIVÁ DE BALAGUER Y FAGUA DENTRO DEL PROGRAMA DE EXTENSIÓN Y PROYECCIÓN SOCIAL DE LA ESCUELA DE FORMACIÓN ARTISTICA Y CULTURAL DEL MUNICIPIO DE CHÍA</t>
  </si>
  <si>
    <t>ARRENDAMIENTO INMUEBLE UBICADO EN EL PERÍMETRO URBANO DEL MUNICIPIO DE CHÍA PARA DAR ALOJAMIENTO AL PIE DE FUERZA DE LA POLICÍA NACIONAL DEL MUNICIPIO DE CHIA DE CONFORMIDAD A LAS POLÍTICAS FIJADAS POR LA ADMINISTRACIÓN MUNICIPAL</t>
  </si>
  <si>
    <t>PRESTACIÓN DE SERVICIOS PROFESIONALES PARA LA ARTICULACIÓN DE LOS ENSAMBLES DE MÚSICA URBANA DENTRO DEL PROCESO INSTRUCTIVO DE LA ESCUELA DE FORMACIÓN ARTÍSTICA Y CULTURAL DE CHIA</t>
  </si>
  <si>
    <t>PRESTACIÓN DE SERVICIO PARA EL APOYO A LA GESTIÓN DEL SERVICIO EDUCATIVO EN LA INSTITUCIÓN EDUCATIVA OFICIAL LAURA VICUÑA DEL MUNICIPIO DE CHÍA</t>
  </si>
  <si>
    <t>PRESTACIÓN DE SERVICIOS PROFESIONALES PARA APOYAR EN EL AREA DE CALIDAD EDUCATIVA EN TEMAS DE ESTRUCTURACIÓN DE PROCESOS DE EDUCACIÓN SUPERIOR Y SEGUIMIENTO DEL SISTEMA DE GESTIÓN DE CALIDAD Y DOCUMENTAL DE LAS 4 ÁREAS CERTIFICADAS DE LA SEM</t>
  </si>
  <si>
    <t>PRESTACIÓN DE SERVICIOS PROFESIONALES PARA LA ENSEÑANZA DE PROCESOS DE FORMACIÓN MUSICAL EN MÚSICAS TRADICIONALES ORIENTADO A NIÑOS NIÑAS Y JÓVENES EN EL SECTOR RURAL Y URBANO DENTRO DEL PROGRAMA DE EXTENSIÓN Y PROYECCIÓN SOCIAL DE LA ESCUELA DE FORMACIÓN ARTÍSTICA Y CULTURAL DE CHÍA</t>
  </si>
  <si>
    <t>PRESTACIÓN DE SERVICIOS PARA EL APOYO A LA GESTIÓN DEL SERVICIO EDUCATIVO EN LA INSTITUCIÓN EDUCATIVA OFICIAL SANTA MARÍA DEL RIO DEL MUNICIPIO DE CHÍA</t>
  </si>
  <si>
    <t>PRESTACIÓN DE SERVICIOS DE APOYO A LA GESTIÓN PARA LA ENSEÑANZA DE BATERÍA ORIENTADO A JÓVENES Y ADULTOS DEL SECTOR URBANO DENTRO DEL PROCESO INSTRUCTIVO DE LA ESCUELA DE FORMACIÓN ARTÍSTICA Y CULTURAL DE CHÍA</t>
  </si>
  <si>
    <t>PRESTACIÓN DE SERVICIOS DE APOYO A LA GESTIÓN PARA LA ENSEÑANZA DE TUBA Y EUFONIO ORIENTADO A NIÑOS JÓVENES Y ADULTOS DENTRO DEL PROCESO INSTRUCTIVO DE LA ESCUELA DE FORMACIÓN ARTÍSTICA Y CULTURAL DE CHÍA</t>
  </si>
  <si>
    <t>PRESTACIÓN DE SERVICIOS DE APOYO A LA GESTIÓN PARA LA PROMOCIÓN DE LECTURA DIRIGIDA A LA POBLACIÓN INFANTIL JUVENIL ADULTA Y ADULTO MAYOR DE LA RED DE BIBLIOTECAS PÚBLICAS MUNICIPALES - SEDE FAGUA ASÍ COMO LAS IEO DE TIQUIZA JJ CASAS DEL MUNICIPIO DE CHÍA</t>
  </si>
  <si>
    <t>PRESTACIÓN DE SERVICIOS PROFESIONALES PARA APOYAR A LA SECRETARÍA DE EDUCACIÓN DEL MUNICIPIO DE CHÍA EN LA IMPLEMENTACIÓN DE PROCESOS DE MODELOS DE GESTIÓN DE LA EDUCACIÓN INICIALES EN LAS INSTITUCIONES EDUCATIVAS OFICIALES</t>
  </si>
  <si>
    <t>PRESTACIÓN DE SERVICIOS DE APOYO A LA GESTIÓN PARA LA PROMOCIÓN DE LECTURA DIRIGIDA A LA POBLACIÓN INFANTIL JUVENIL ADULTA Y ADULTO MAYOR DE LA RED DE BIBLIOTECAS PÚBLICAS MUNICIPALES - SEDE BOJACÁ ASÍ COMO LAS IEO DIOSA CHÍA IEO BOJACÁ Y CDI´S DEL MUNICIPIO DE CHÍA</t>
  </si>
  <si>
    <t>PRESTACIÓN DE SERVICIOS DE APOYO A LA GESTIÓN COMO AUXILIAR OPERATIVO PARA DESARROLLAR ACTIVIDADES LOGÍSTICAS Y ASISTENCIALES DE LAS ELECCIONES 2019 EN EL MUNICIPIO DE CHIA</t>
  </si>
  <si>
    <t>PRESTACIÓN DE SERVICIOS DE APOYO A LA GESTIÓN PARA APOYAR LA EJECUCIÓN DE LAS ACCIONES ENCAMINADAS AL CUMPLIMIENTO DEL PROPOSITO ENMARCADO DENTRO DEL COMITÉ INTERINSTITUCIONAL DE EDUCACION AMBIENTAL CIDEA</t>
  </si>
  <si>
    <t>PRESTACION DE SERVICIOS DE APOYO A LA GESTIÓN PARA LA ENSEÑANZA DE GUITARRA DIRIGIDO A NIÑOS JÓVENES Y ADULTOS DEL AREA URBANA Y RURAL DENTRO DEL PROGRAMA DE EXTENSIÓN Y PROYECCIÓN SOCIAL DE LA ESCUELA DE FORMACIÓN ARTISTICA Y CULTURAL DE CHÍA</t>
  </si>
  <si>
    <t>PRESTACION DE SERVICIOS PROFESIONALES PARA LA ENSEÑANZA DE TEORIA ORIENTADA A ADULTOS NIVELES I II III Y IV ASI COMO BAJO ELECTRICO PARA NIÑOS NIÑAS JOVENES Y ADULTOS DENTRO DEL PROCESO INSTRUCTIVO DE LA ESCUELA DE FORMACION ARTISTICA Y CULTURAL DE CHIA</t>
  </si>
  <si>
    <t>PRESTACION DE SERVICIOS PROFESIONALES PARA DESARROLLAR ACTIVIDADES DE LA SECRETARIA DE SALUD DE CHIA RELACIONADAS CON PACIENTES DE CASOS CONFIRMADOS O PRESUNTOS DE ENFERMEDADES RARAS DISCAPACITANTES Y CRÓNICAS</t>
  </si>
  <si>
    <t>PRESTACIÓN DE SERVICIOS COMO TÉCNICO PARA APOYAR Y ACOMPAÑAR EL MACROPROCESO DE CALIDAD EDUCATIVA DE LA SECRETARIA DE EDUCACIÓN DE CHÍA EN TEMAS RELACIONADOS CON EL FONDO DE EDUCACIÓN SUPERIOR - FOES</t>
  </si>
  <si>
    <t>PRESTACIÓN DE SERVICIOS PROFESIONALES PARA LA DIRECCIÓN DEL GRUPO REPRESENTATIVO INFANTIL Y ENSEÑANZA DE DANZA FOLCLÓRICA PARA LOS NIVELES INICIACION Y PREBASE DENTRO DEL PROCESO INSTRUCTIVO DE LA ESCUELA DE FORMACION ARTÍSTICA Y CULTURAL DEL MUNICIPIO DE CHÍA</t>
  </si>
  <si>
    <t>PRESTACIÓN DE SERVICIOS PROFESIONALES PARA LA ENSEÑANZA DE VIOLIN EN EL NIVEL MEDIO Y AVANZADO ORIENTADO A ADULTOS Y ADULTOS MAYORES DENTRO DEL PROCESO INSTRUCTIVO DE LA ESCUELA DE FORMACIÓN ARTISTICA Y CULTURAL DE CHÍA</t>
  </si>
  <si>
    <t>PRESTACIÓN DE SERVICIOS PROFESIONALES PARA LA ENSEÑANZA DE GUITARRA ELECTRICA Y PIANOS DIRIGIDA A NIÑOS JOVENES Y ADULTOS; ASI COMO LA DIRECCIÓN DE LAS AGRUPACIONES DE ROCK INFANTIL Y JUVENIL DENTRO DEL PROCESO INSTRUCTIVO DE LA ESCUELA DE FORMACIÓN ARTISTICA Y CULTURAL DE CHÍA</t>
  </si>
  <si>
    <t>PRESTACIÓN DE SERVICIOS PROFESIONALES PARA LA DIRECCIÓN DE LA BANDA SINFÓNICA JUVENIL Y ENSEÑANZA DE PARCIALES ASÍ COMO PARA EL CUIDADO Y MANEJO DEL BANCO DE PARTITURAS DE LAS AGRUPACIONES REPRESENTATIVAS DEL AREA DE MÚSICA DE LA ESCUELA DE FORMACIÓN ARTÍSTICA Y CULTURAL  DEL MUNICIPIO DE CHÍA</t>
  </si>
  <si>
    <t>PRESTACIÓN DE SERVICIOS DE APOYO A LA GESTIÓN PARA LA ENSEÑANZA DE BALLET CLASICO PARA NIÑOS Y NIÑAS NIVEL INTERMEDIO EN EL SECTOR URBANO Y RURAL DEL MUNICIPIO DENTRO DEL PROCESO INSTRUCTIVO DE LA ESCUELA DE FORMACIÓN ARTISTICA Y CULTURAL DE CHÍA</t>
  </si>
  <si>
    <t>PRESTACIÓN DE SERVICIOS PROFESIONALES PARA LA ENSEÑANZA DE GUITARRA ACÚSTICA ORIENTADO A ADULTOS Y ADULTOS MAYORES DENTRO DEL PROCESO INSTRUCTIVO DE LA ESCUELA DE FORMACIÓN ARTISTICA Y CULTURAL DE CHÍA</t>
  </si>
  <si>
    <t>PRESTACIÓN DE SERVICIOS PROFESIONALES PARA LA ENSEÑANZA DE TALLA EN MADERA Y PINTURA LIBRE ORIENTADO A JOVENES Y ADULTOS DENTRO DEL PROCESO INSTRUCTIVO DE LA ESCUELA DE FORMACION ARTÍSTICA Y CULTURAL DE CHÍA</t>
  </si>
  <si>
    <t>PRESTACIÓN DE SERVICIOS PROFESIONALES PARA APOYAR LA IMPLEMENTACIÓN DENTRO DEL MUNICIPIO DE CHIA DE LAS LINEAS DE ACCIÓN CONTENIDAS EN EL DOCUMENTO DEL PLAN DE MANEJO AMBIENTAL</t>
  </si>
  <si>
    <t>PRESTACIÓN DE SERVICIOS DE APOYO A LA GESTIÓN PARA LA ENSEÑANZA DE PIANO EN EL NIVEL DE INICIACIÓN ORIENTADO A JÓVENES ADULTOS Y ADULTOS MAYORES DENTRO DEL PROCESO INSTRUCTIVO DE LA ESCUELA DE FORMACIÓN ARTISTICA Y CULTURAL DEL CHÍA</t>
  </si>
  <si>
    <t>PRESTACIÓN DE SERVICIOS DE APOYO A LA GESTIÓN PARA LA ENSEÑANZA DE TEORIA E INICIACIÓN MUSICAL EN MÚSICAS TRADICIONALES PARA NIÑOS Y JÓVENES EN EL SECTOR RURAL DEL MUNICIPIO DENTRO DEL PROCESO INSTRUCTIVO DE LA ESCUELA DE FORMACIÓN ARTISTICA Y CULTURAL DE CHÍA</t>
  </si>
  <si>
    <t>ARRENDAMIENTO DE UN INMUEBLE UBICADO EN EL PERÍMETRO URBANO DEL MUNICIPIO DE CHÍA PARA EL FUNCIONAMIENTO DEL CENTRO DE TRASLADO POR PROTECCION</t>
  </si>
  <si>
    <t>DIRECCIÓN DE SALUD PÚBLICA</t>
  </si>
  <si>
    <t>SASIP-001-2019</t>
  </si>
  <si>
    <t>2019-CT-336</t>
  </si>
  <si>
    <t>2019-CT-337</t>
  </si>
  <si>
    <t>2019-CT-338</t>
  </si>
  <si>
    <t>2019-CT-339</t>
  </si>
  <si>
    <t>2019-CT-340</t>
  </si>
  <si>
    <t>2019-CT-341</t>
  </si>
  <si>
    <t>2019-CT-342</t>
  </si>
  <si>
    <t>2019-CT-343</t>
  </si>
  <si>
    <t>2019-CT-344</t>
  </si>
  <si>
    <t>2019-CT-345</t>
  </si>
  <si>
    <t>2019-CT-346</t>
  </si>
  <si>
    <t>2019-CT-347</t>
  </si>
  <si>
    <t>2019-CT-348</t>
  </si>
  <si>
    <t>2019-CT-349</t>
  </si>
  <si>
    <t>2019-CT-350</t>
  </si>
  <si>
    <t>ANTONIO JOSE GOMEZ ACEVEDO</t>
  </si>
  <si>
    <t>VIRGINIA STELLA NIÑO ZORRO</t>
  </si>
  <si>
    <t>URIEL EDUARDO GUEVARA CAÑON</t>
  </si>
  <si>
    <t>GLADYS CARMENZA GARZON FORERO</t>
  </si>
  <si>
    <t>OSCAR MAURICIO BOSSA CANTOR</t>
  </si>
  <si>
    <t>LORENA CATALINA CABRA NEIRA</t>
  </si>
  <si>
    <t>SONIA MILENA DONOSO REINA</t>
  </si>
  <si>
    <t>HAZEL ALEYDY MORENO TORRES</t>
  </si>
  <si>
    <t>PAULA JIMENA CORTES CUADROS</t>
  </si>
  <si>
    <t>MARIA PAULA MALDONADO CABRA</t>
  </si>
  <si>
    <t>SANDRA PATRICIA CABUYA SOCHA</t>
  </si>
  <si>
    <t>RUTH JACKELINE GARCIA FERNANDEZ</t>
  </si>
  <si>
    <t>SERVITECA CHIA LTDA</t>
  </si>
  <si>
    <t>JORGE ENRIQUE PINZON GUERRERO</t>
  </si>
  <si>
    <t>JORGE EFREN SANTOS GARZON</t>
  </si>
  <si>
    <t>PRESTACIÓN DE SERVICIOS PROFESIONALES PARA LA ENSEÑANZA DE HISTORIA DEL TEATRO I II III ASÍ COMO LA INSTRUCCIÓN MANEJO Y MONTAJE DE TEATRO PARA TÍTERES ORIENTADO A JÓVENES Y ADULTOS NIVEL INICIAL MEDIO Y AVANZADO DEL AREA URBANA Y RURAL DENTRO DEL PROCESO INSTRUCTIVO DE LA ESCUELA DE FORMACION ARTÍSTICA Y CULTURAL DE CHIA</t>
  </si>
  <si>
    <t>PRESTACIÓN DE SERVICIOS PROFESIONALES PARA LA ENSEÑANZA DE PINTURA BÁSICA SEMILLEROS DEL NIVEL INICIACIÓN Y CARBONCILLO ORIENTADO A NIÑOS Y JÓVENES EN EL SECTOR RURAL Y URBANO DEL MUNICIPIO DENTRO DEL PROCESO INSTRUCTIVO DE LA ESCUELA DE FORMACIÓN ARTÍSTICA Y CULTURAL DE CHÍA</t>
  </si>
  <si>
    <t>PRESTACION DE SERVICIOS DE APOYO A LA GESTIÓN PARA LA ENSEÑANZA DE ARPA Y CUATRO ASÍ COMO LA DIRECCIÓN DEL GRUPO REPRESENTATIVO DE MÚSICA LLANERA DENTRO DEL PROCESO INSTRUCTIVO DE LA ESCUELA DE FORMACIÓN ARTISTICA Y CULTURAL DEL CHÍA</t>
  </si>
  <si>
    <t>PRESTACIÓN DE SERVICIOS DE APOYO A LA GESTION PARA LA DIRECCIÓN DEL PROGRAMA DESPERTAR DE LOS SENTIDOS ORIENTADO A NIÑOS Y NIÑAS UBICADOS EN EL SECTOR URBANO Y RURAL DENTRO DEL PROCESO INSTRUCTIVO DE LOS PROGRAMAS DE EXTENSIÓN Y PROYECCIÓN SOCIAL DE LA ESCUELA DE FORMACIÓN ARTÍSTICA Y CULTURAL DEL MUNICIPIO DE CHÍA</t>
  </si>
  <si>
    <t>PRESTACIÓN DE SERVICIOS DE APOYO A LA GESTIÓN PARA LA ENSEÑANZA DE SAXOFÓN ORIENTADO A NIÑOS NIÑAS Y JOVENES DE LA ESCUELA DE FORMACIÓN ARTISTICA Y CULTURAL DE CHÍA</t>
  </si>
  <si>
    <t>PRESTACIÓN DE SERVICIOS DE APOYO A LA GESTIÓN PARA LA ENSEÑANZA DE ACUARELA TEORÍA DEL COLOR MAQUILLAJE ARTÍSTICO Y FIGURA HUMANA NIVEL AVANZADO ORIENTADO A JÓVENES ADULTOS Y ADULTOS MAYORES DEL SECTOR URBANO Y RURAL DENTRO DEL PROCESO INSTRUCTIVO DE LA ESCUELA DE FORMACIÓN ARTÍSTICA Y CULTURAL DE CHÍA</t>
  </si>
  <si>
    <t>PRESTACIÓN DE SERVICIOS PROFESIONALES COMO NUTRICIONISTA PARA REALIZAR ACTIVIDADES DE GESTIÓN DE RIESGO EN EL MUNICIPIO DE CHIA CUNDINAMARCA DE ACUERDO A LO ESTABLECIDO EN LA RESOLUCIÓN NUMERO 518 DE 2015 EN LA DIMENSIÓN SEGURIDAD ALIMENTARIA Y NUTRICIONAL</t>
  </si>
  <si>
    <t>PRESTACIÓN DE SERVICIOS PROFESIONALES COMO PSICOLOGO (A) PARA REALIZAR ACTIVIDADES DE GESTIÓN DEL RIESGO EN EL MUNICIPIO DE CHÍA DE ACUERDO A LO ESTABLECIDO EN LA RESOLUCIÓN NÚMERO 518 DE 2015 EN LA DIMENSIÓN VIDA SALUDABLE Y CONDICIONES NO TRASMISIBLES</t>
  </si>
  <si>
    <t>PRESTACIÓN DE SERVICIOS DE APOYO A LA GESTIÓN PARA LA EJECUCIÓN DE ACTIVIDADES DE SOPORTE TECNICO Y MANTENIMIENTO DE ACTIVOS DE LA ALCALDIA MUNICIPAL DE CHIA</t>
  </si>
  <si>
    <t>PRESTACIÓN DE SERVICIOS TECNICO VETERINARIO PARA APOYAR LAS ACTIVIDADES DEL PROGRAMA DE ZOONOSIS DE LA SECRETARÍA DE SALUD EL MUNICIPIO DE CHÍA</t>
  </si>
  <si>
    <t>PRESTACIÓN DE SERVICIOS DE APOYO A LA GESTIÓN PARA LA ENSEÑANZA DE TALLERES DE DANZA CONTEMPORÁNEA MODERNA URBANA EN EL SECTOR URBANO Y RURAL DEL MUNICIPIO DENTRO DEL PROGRAMA DE EXTENSIÓN Y PROYECCIÓN SOCIAL DE LA ESCUELA DE FORMACIÓN ARTÍSTICA Y CULTURAL DE CHÍA</t>
  </si>
  <si>
    <t>PRESTACIÓN DE SERVICIOS PROFESIONALES COMO ENFERMERA PARA REALIZAR ACTIVIDADES DE GESTIÓN DE RIESGO EN EL MUNICIPIO DE CHIA DE ACUERDO A LO ESTABLECIDO EN LA RESOLUCIÓN NUMERO 518 DE 2015 EN LA DIMENSIÓN SEXUALIDAD Y DERECHOS SEXUALES Y REPRODUCTIVOS</t>
  </si>
  <si>
    <t>ADQUISICIÓN DE COMBUSTIBLE CON DESTINO A LOS VEHICULOS Y MOTOCICLETAS ADMINISTRATIVOS Y OPERATIVOS DE PROPIEDAD DEL MUNICIPIO DE CHÍA</t>
  </si>
  <si>
    <t>PRESTACIÓN DE SERVICIOS DE APOYO A LA GESTIÓN PARA LA ENSEÑANZA DE GUITARRA POPULAR ORIENTADO A ADULTOS MAYORES DEL SECTOR URBANO Y RURAL DEL MUNICIPIO DENTRO DEL PROCESO INSTRUCTIVO DE LA ESCUELA DE FORMACIÓN ARTÍSTICA Y CULTURAL DE CHÍA</t>
  </si>
  <si>
    <t>PRESTACIÓN DE SERVICIOS PROFESIONALES PARA APOYAR A LA SECRETARIA DE EDUCACIÓN EN BRINDAR ASISTENCIA TÉCNICA A LAS 12 INSTITUCIONES EDUCATIVAS OFICIALES DEL MUNICIPIO DE CHÍA EN LOS COMPONENTES DE PLAN DE ESTUDIOS Y ESTRATEGIAS PEDAGÓGICAS INNOVADORAS</t>
  </si>
  <si>
    <t>2019-CT-352</t>
  </si>
  <si>
    <t>2019-CT-353</t>
  </si>
  <si>
    <t>2019-CT-354</t>
  </si>
  <si>
    <t>2019-CT-355</t>
  </si>
  <si>
    <t>2019-CT-356</t>
  </si>
  <si>
    <t>CRISTIAN GIOVANNY LINARES VARGAS</t>
  </si>
  <si>
    <t>MARCIA REYES TOVAR</t>
  </si>
  <si>
    <t>MARIA FERNANDA HERNANDEZ MUÑETON</t>
  </si>
  <si>
    <t>ALIRIO ARIZA BETANCOURT</t>
  </si>
  <si>
    <t>CARLOS ROBERTO HERNANDEZ GARZON</t>
  </si>
  <si>
    <t>PRESTACIÓN DE SERVICIOS PROFESIONALES PARA LA ENSEÑANZA DE FLAUTA TRAVERSA PARA NIÑOS JÓVENES Y ADULTOS DENTRO DEL PROCESO INSTRUCTIVO DE LA ESCUELA DE FORMACIÓN ARTÍSTICA Y CULTURAL DE CHÍA</t>
  </si>
  <si>
    <t>PRESTACIÓN DE SERVICIOS PROFESIONALES PARA ESTRUCTURAR PREPARAR Y VALIDAR LA BASE DE ESTRATIFICACIÓN Y COBERTURAS PARA LA VIGENCIA 2019 DE LOS SERVICIOS DE ACUEDUCTO ALCANTARILLADO ASEO Y ENERGÍA PRESTADOS EN EL CASCO URBANO Y ZONAS RURALES DEL MUNICIPIO DE CHÍA</t>
  </si>
  <si>
    <t>PRESTACIÓN DE SERVICIOS DE APOYO A LA GESTIÓN PARA LA ENSEÑANZA DE CLARINETE ORIENTADO A NIÑOS NIÑAS JÓVENES Y ADULTOS EN EL NIVEL INICIACIÓN PARA LA ESCUELA DE FORMACIÓN ARTÍSTICA Y CULTURAL DE CHÍA</t>
  </si>
  <si>
    <t>PRESTACIÓN DE SERVICIOS PROFESIONALES PARA LA ENSEÑANZA DE REQUINTO - TIPLE ORIENTADO A JÓVENES Y ADULTOS EN EL SECTOR RURAL Y URBANO DEL MUNICIPIO DENTRO DEL PROCESO INSTRUCTIVO DE LA ESCUELA DE FORMACIÓN ARTISTICA Y CULTURAL DEL CHÍA</t>
  </si>
  <si>
    <t>PRESTACIÓN DE SERVICIOS PROFESIONALES PARA LLEVAR A CABO LA INSTALACIÓN EL MANTENIMIENTO PREVENTIVO Y CORRECTIVO DE LAS ALARMAS COMUNITARIAS EN EL MUNICIPIO DE CHÍA</t>
  </si>
  <si>
    <t>SAMC-002-2019</t>
  </si>
  <si>
    <t>SAMC-052-2018</t>
  </si>
  <si>
    <t>CM-027-2018</t>
  </si>
  <si>
    <t>SAMC-003-2019</t>
  </si>
  <si>
    <t>SASIP-002-2019</t>
  </si>
  <si>
    <t>INV-014-2019</t>
  </si>
  <si>
    <t>LIC-001-2019</t>
  </si>
  <si>
    <t>SASIP-003-2019</t>
  </si>
  <si>
    <t>INV-015-2019</t>
  </si>
  <si>
    <t>2019-CT-358</t>
  </si>
  <si>
    <t>2019-CT-359</t>
  </si>
  <si>
    <t>2019-CT-360</t>
  </si>
  <si>
    <t>2019-CT-361</t>
  </si>
  <si>
    <t>2019-CT-362</t>
  </si>
  <si>
    <t>2019-CT-363</t>
  </si>
  <si>
    <t>2019-CT-364</t>
  </si>
  <si>
    <t>2019-CT-365</t>
  </si>
  <si>
    <t>2019-CT-366</t>
  </si>
  <si>
    <t>2019-CT-367</t>
  </si>
  <si>
    <t>2019-CT-368</t>
  </si>
  <si>
    <t>2019-CT-369</t>
  </si>
  <si>
    <t>2019-CT-370</t>
  </si>
  <si>
    <t>2019-CT-371</t>
  </si>
  <si>
    <t>2019-CT-372</t>
  </si>
  <si>
    <t>2019-CT-373</t>
  </si>
  <si>
    <t>2019-CT-374</t>
  </si>
  <si>
    <t>2019-CT-375</t>
  </si>
  <si>
    <t>2019-CT-376</t>
  </si>
  <si>
    <t>2019-CT-377</t>
  </si>
  <si>
    <t>2019-CT-378</t>
  </si>
  <si>
    <t>2019-CT-379</t>
  </si>
  <si>
    <t>2019-CT-380</t>
  </si>
  <si>
    <t>2019-CT-381</t>
  </si>
  <si>
    <t>2019-CT-382</t>
  </si>
  <si>
    <t>2019-CT-383</t>
  </si>
  <si>
    <t>2019-CT-384</t>
  </si>
  <si>
    <t>2019-CT-385</t>
  </si>
  <si>
    <t>2019-CT-386</t>
  </si>
  <si>
    <t>2019-CT-387</t>
  </si>
  <si>
    <t>2019-CT-388</t>
  </si>
  <si>
    <t>2019-CT-389</t>
  </si>
  <si>
    <t>2019-CT-390</t>
  </si>
  <si>
    <t>2019-CT-391</t>
  </si>
  <si>
    <t>2019-CT-392</t>
  </si>
  <si>
    <t>2019-CT-393</t>
  </si>
  <si>
    <t>2019-CT-394</t>
  </si>
  <si>
    <t>2019-CT-395</t>
  </si>
  <si>
    <t>VIVIANA ANDREA PARRA RODRIGUEZ</t>
  </si>
  <si>
    <t>JENNY PAOLA GONZALEZ OSORIO</t>
  </si>
  <si>
    <t>JUAN JAIRO BENAVIDES ERAZO</t>
  </si>
  <si>
    <t>DELIVERY COLOMBIA S.A.S.</t>
  </si>
  <si>
    <t>JUAN SEBASTIAN VERA VARELA</t>
  </si>
  <si>
    <t>SERVICIOS POSTALES NACIONALES S.A.</t>
  </si>
  <si>
    <t>JAIR RICARDO ZAMORA GUERRERO</t>
  </si>
  <si>
    <t>CESAR HERNANDO TOVAR PRIETO</t>
  </si>
  <si>
    <t>CONSORCIO CONSTRUCAM</t>
  </si>
  <si>
    <t>UNIÓN TEMPORAL INTERCAM CHIA</t>
  </si>
  <si>
    <t>GUSTAVO GARZON ALBA</t>
  </si>
  <si>
    <t>DINSI TAYRENE SANCHEZ LACRUZ</t>
  </si>
  <si>
    <t>JORGE ENRIQUE MOLANO MONCALEANO</t>
  </si>
  <si>
    <t>YENNY CATHERINE PRIETO JUYO</t>
  </si>
  <si>
    <t>CARLOS ALBERTO MOSQUERA GAONA</t>
  </si>
  <si>
    <t>VICTOR MANUEL MEJIA ANGEL</t>
  </si>
  <si>
    <t>BLANCA ELENA ZAPATA RODRIGUEZ</t>
  </si>
  <si>
    <t>NELSON ERANDY RUIZ DAZA</t>
  </si>
  <si>
    <t>CARLOS ANDRES MORA GONZALEZ</t>
  </si>
  <si>
    <t>YURY ROSMARY ROMERO ROMERO</t>
  </si>
  <si>
    <t>ANDRES CAMILO RAMOS ROZO</t>
  </si>
  <si>
    <t>MONICA RAMIREZ BARRIOS</t>
  </si>
  <si>
    <t>BRICEIDA MOLINA ROBLES</t>
  </si>
  <si>
    <t>CARLOS ALBERTO NUÑEZ HUERTAS</t>
  </si>
  <si>
    <t>SANDRA CRISTINA GONZALEZ LAMPREA</t>
  </si>
  <si>
    <t>OLGA MARIA RINCON FRANCO</t>
  </si>
  <si>
    <t>AVIZOR SEGURIDAD LTDA</t>
  </si>
  <si>
    <t>ANA IRIS LOZANO FUENTES</t>
  </si>
  <si>
    <t>GENARO OLIVEROS ACEVEDO</t>
  </si>
  <si>
    <t>JOHANA GALVEZ CHACON</t>
  </si>
  <si>
    <t>JOSE IGNACIO SANCHEZ JUNCA</t>
  </si>
  <si>
    <t>PAMELA PERILLA JACOME</t>
  </si>
  <si>
    <t>CONSORCIO EXEQUIAL SAS</t>
  </si>
  <si>
    <t>PRESTACIÓN DE SERVICIOS PROFESIONALES PARA LA ENSEÑANZA DE MODELADO Y TALLERES ARTÍSTICOS EN PRIMERA INFANCIA ORIENTADO A NIÑOS Y NIÑAS DENTRO DEL PROCESO INSTRUCTIVO DE LA ESCUELA DE FORMACIÓN ARTÍSTICA Y CULTURAL DEL CHÍA</t>
  </si>
  <si>
    <t>PRESTACIÓN DE SERVICIOS PROFESIONALES PARA LA ENSEÑANZA DE LITERATURA ORIENTADO A JÓVENES Y ADULTOS EN EL PROGRAMA DE ESCRITURAS CREATIVAS DENTRO DEL PROCESO INSTRUCTIVO DE LA ESCUELA DE FORMACIÓN ARTÍSTICA Y CULTURAL DE CHIA</t>
  </si>
  <si>
    <t>PRESTACIÓN DE SERVICIOS DE APOYO A LA GESTIÓN PARA LA ENSEÑANZA DE OBOE ORIENTADO A NIÑOS NIÑAS Y JÓVENES EN EL SECTOR URBANO Y RURAL DEL MUNICIPIO DENTRO DEL PROCESO INSTRUCTIVO DE LA ESCUELA DE FORMACIÓN ARTÍSTICA Y CULTURAL DE CHIA</t>
  </si>
  <si>
    <t>IMPRESIÓN Y ENTREGA DE FACTURAS DE IMPUESTO PREDIAL Y ENTREGA DE CITACIONES Y NOTIFICACIONES DE COBRO COACTIVO Y FISCALIZACIÓN PARA EL AFIANZAMIENTO DE LOS MECANISMOS DE RECAUDO EN EL MUNICIPIO DE CHIA</t>
  </si>
  <si>
    <t>PRESTACIÓN DE SERVICIOS PROFESIONALES PARA LA ENSEÑANZA DE TEORÍA MUSICAL NIVEL PREPARATORIO PREJUVENIL ORIENTADO A NIÑOS NIÑAS Y JÓVENES DENTRO DEL PROCESO INSTRUCTIVO DE LA ESCUELA DE FORMACIÓN ARTÍSTICA Y CULTURAL DE CHÍA</t>
  </si>
  <si>
    <t>SERVICIO PARA LA DISTRIBUCIÓN DE LAS COMUNICACIONES OFICIALES PRODUCIDAS POR LAS DEPENDENCIAS DE LA ALCALDIA MUNICIPAL DE CHÍA A NIVEL URBANO REGIONAL Y NACIONAL CON PRUEBA Y/O CERTIFICACION DE ENTREGA</t>
  </si>
  <si>
    <t>PRESTACIÓN DE SERVICIOS DE APOYO A LA GESTIÓN PARA LA ENSEÑANZA DE CLARINETE ORIENTADO A NIÑOS NIÑAS JÓVENES ADULTOS DENTRO DEL PROCESO INSTRUCTIVO DE LA ESCUELA DE FORMACIÓN ARTÍSTICA Y CULTURAL DE CHIA</t>
  </si>
  <si>
    <t>CONSTRUCCIÓN DEL CENTRO ADMINISTRATIVOMUNICIPAL (CAM) DE CHIA - CUNDINAMARCA</t>
  </si>
  <si>
    <t>INTERVENTORIA TÉCNICA ADMINISTRATIVA FINANCIERA Y AMBIENTAL PARA LA CONSTRUCCIÓN DEL CENTRO ADMINISTRATIVO MUNICIPAL - CAM DEL MUNICIPIO DE CHÍA CUNDINAMARCA</t>
  </si>
  <si>
    <t>CONSTRUCCIÓN CICLORUTA SEGUNDA ETAPA VIA GUAYMARAL DE ENTRADA SUR SECTOR LAS JUNTAS HACIA EL SUR SEÑALIZACIÓN Y DEMARCACIÓN CICLORUTA VIA GUAYMARAL</t>
  </si>
  <si>
    <t>PRESTACIÓN DE SERVICIOS PROFESIONALES PARA APOYAR A LA SECRETARÍA DE EDUCACIÓN EN LAS ÁREAS DE CALIDAD EDUCATIVA E INSPECCIÓN Y VIGILANCIA EN LA CARACTERIZACIÓN DE LOS PROYECTOS EDUCATIVOS DE LAS IEO DEL MUNICIPIO DE CHÍA</t>
  </si>
  <si>
    <t>PRESTACIÓN DE SERVICIOS PARA SOPORTE ASISTENCIA Y SEGUIMIENTO DE LOS EQUIPOS ACTIVOS Y DE CONECTIVIDAD EN FIBRA Y COBRE PERTENECIENTES A LA ADMINISTRACIÓN CENTRAL Y TODAS SUS REDES</t>
  </si>
  <si>
    <t>PRESTACIÓN DE SERVICIOS PROFESIONALES PARA LA ENSEÑANZA DE AUDIOVISUALES PARA NIÑOS JÓVENES Y ADULTOS DE LA ESCUELA DE FORMACION ARTISTICA DE CHÍA</t>
  </si>
  <si>
    <t>PRESTACIÓN DE SERVICIOS DE APOYO A LA GESTIÓN PARA LA DIRECCIÓN DEL GRUPO REPRESENTATIVO DE ADULTOS Y ENSEÑANZA DE DANZA FOLCLÓRICA NIVELES INICIACIÓN Y PREBASE ORIENTADO A ADULTOS Y A PERSONAS EN CONDICIÓN DE DISCAPACIDAD DENTRO DEL PROCESO INSTRUCTIVO DE LA ESCUELA DE FORMACIÓN ARTÍSTICA Y CULTURAL DE CHIA</t>
  </si>
  <si>
    <r>
      <t xml:space="preserve">PRESTACIÓN DE SERVICIOS PROFESIONALES PARA LA PROMOCIÓN DE LITERATURA PARA JÓVENES Y ADULTOS NIVEL INICIACIÓN EN EL </t>
    </r>
    <r>
      <rPr>
        <sz val="10"/>
        <color rgb="FFFF0000"/>
        <rFont val="Calibri"/>
        <family val="2"/>
        <scheme val="minor"/>
      </rPr>
      <t>AREA</t>
    </r>
    <r>
      <rPr>
        <sz val="10"/>
        <rFont val="Calibri"/>
        <family val="2"/>
        <scheme val="minor"/>
      </rPr>
      <t xml:space="preserve"> URBANA Y RURAL DEL MUNICIPIO DENTRO DEL PROCESO INSTRUCTIVO DE LA ESCUELA DE FORMACIÓN ARTÍSTICA Y CULTURAL DE CHÍA</t>
    </r>
  </si>
  <si>
    <t>PRESTACIÓN DE SERVICIOS PROFESIONALES COMO ENFERMERO (A) PARA DESARROLLAR ACTIVIDADES DE GESTIÓN DE RIESGO EN EL MUNICIPIO DE CHIA CUNDINAMARCA DE ACUERDO A LO ESTABLECIDO EN LA RESOLUCIÓN NUMERO 518 DE 2015 EN LA DIMENSIÓN DE SALUD Y ÁMBITO LABORAL</t>
  </si>
  <si>
    <t>PRESTACIÓN DE SERVICIOS DE APOYO A LA GESTIÓN PARA LA ENSEÑANZA DE PERCUSIÓN ORIENTADO A NIÑOS NIÑAS Y JÓVENES EN EL SECTOR RURAL Y URBANO DENTRO DEL PROGRAMA DE EXTENSIÓN Y PROYECCIÓN SOCIAL DE LA ESCUELA DE FORMACIÓN ARTÍSTICA Y CULTURAL DE CHIA</t>
  </si>
  <si>
    <t>ADQUISICION DE COMBUSTIBLE CON DESTINO A LA MAQUINARIA Y EQUIPOS MENORES DEL BANCO DE MAQUINARIA DE LA ALCALDIA MUNICIPAL DE CHIA</t>
  </si>
  <si>
    <t>PRESTACIÓN DE SERVICIOS ESPECIALIZADOS PARA APOYAR A LA SECRETARIA DE EDUCACIÓN DEL MUNICIPIO DE CHIA EN EL ANALISIS DISEÑO E IMPLEMENTACIÓN DE MALLAS CURRICULARES DEL AREA DE LENGUAJE DE LAS IEO</t>
  </si>
  <si>
    <t>PRESTACIÓN DE SERVICIOS PROFESIONALES COMO ENFERMERA PARA REALIZAR ACTIVIDADES DE GESTIÓN DEL RIESGO EN EL MUNICIPIO DE CHIA DE ACUERDO A LO ESTABLECIDO EN LA RESOLUCIÓN NUMERO 518 DE 2015 Y DEMAS NORMATIVIDAD QUE LA ADICIONE MODIFIQUE O DEROGUE EN LA DIMENSIÓN SEXUALIDAD Y DERECHOS SEXUALES Y REPRODUCTIVOS</t>
  </si>
  <si>
    <t>PRESTACIÓN DE SERVICIOS DE APOYO A LA GESTIÓN PARA LA ENSEÑANZA MUSICAL EN LAS BANDAS MARCIALES PARA NIÑOS NIÑAS Y JÓVENES DE LAS IEO DE JOSÉ JOAQUÍN CASAS FONQUETÁ DIOSA CHÍA Y BOJACÁ DEL MUNICIPIO DE CHÍA DENTRO DEL PROGRAMA DE EXTENSIÓN Y PROYECCIÓN SOCIAL DE LA ESCUELA DE FORMACIÓN ARTISTICA Y CULTURAL DEL MUNICIPIO DE CHÍA</t>
  </si>
  <si>
    <t>PRESTACIÓN DE SERVICIOS DE APOYO A LA GESTIÓN PARA EL SEGUIMIENTO Y FORTALECIMIENTO DEL PROGRAMA VIGÍAS DEL PATRIMONIO CULTURAL EN EL MUNICIPIO DE CHÍA</t>
  </si>
  <si>
    <t>ARRENDAMIENTO INMUEBLE UBICADO EN EL PERÍMETRO URBANO DEL MUNICIPIO DE CHÍA PARA EL FUNCIONAMIENTO DE LOS JUZGADOS MUNICIPALES</t>
  </si>
  <si>
    <t>DESARROLLAR LAS ACCIONES PROGRAMADAS EN EL PLAN DE INTERVENCIONES COLECTIVAS PIC 2019 DE ACUERDO A LAS DIMENSIONES DE VIDA SALUDABLE Y CONDICIONES NO TRASMISIBLES CONVIVENCIA SOCIAL Y SALUD MENTAL SEGURIDAD ALIMENTARIA Y NUTRICIONAL SEXUALIDAD DERECHOS SEXUALES Y REPRODUCTIVOS SALUD Y ÁMBITO LABORAL VIDA SALUDABLE Y ENFERMEDADES TRASMISIBLES GESTIÓN DIFERENCIAL DE POBLACIÓN VULNERABLE EN EL MUNICIPIO DE CHÍA</t>
  </si>
  <si>
    <t>PRESTACIÓN DE SERVICIOS PROFESIONALES PARA LA REALIZACIÓN DE ACTIVIDADES DE PROMOCION SOCIAL CON INFORMACION EDUCACIÓN Y COMUNICACIÓN DE LOS PROGRAMAS DE LA SECRETARÍA DE SALUD RELACIONADOS CON EL ENTORNO FAMILIAR CULTURAL Y SOCIAL</t>
  </si>
  <si>
    <t>PRESTACIÓN DE SERVICIOS PROFESIONALES PARA ELABORAR EL MARCO DE REFERENCIA - ARQUITECTURA TIC DE LA OFICINA DE LAS TECNOLOGIAS DE LA INFORMACIÓN Y COMUNICACIONES EL CUAL BUSCA HABILITAR LAS ESTRATEGIAS DE TIC PARA SERVICIOS TIC PARA GESTIÓN TIC PARA GOBIERNO ABIERTO Y PARA LA SEGURIDAD Y PRIVACIDAD</t>
  </si>
  <si>
    <t>SERVICIO DE HOGAR DE PASO PARA LA ATENCIÓN DE NIÑOS NIÑAS Y/O ADOLESCENTES EN PROTECCION NO ESPECIALILZADA PARA EL MUNICIPIO DE CHIA</t>
  </si>
  <si>
    <t>PRESTACIÓN DE SERVICIO DE VIGILANCIA Y SEGURIDAD PRIVADA EN LOS EDIFICIOS DE LA ALCALDÍA MUNICIPAL DE CHÍA Y DE LAS INSTITUCIONES EDUCATIVAS OFICIALES</t>
  </si>
  <si>
    <t>PRESTACIÓN DE SERVICIOS DE APOYO A LA GESTIÓN ASISTENCIAL LOGISTICA Y DE ARCHIVO EN EL DESARROLLO DEL  CALENDARIO ELECTORAL 2019 EN EL MUNICIPIO DE CHIA</t>
  </si>
  <si>
    <t>PRESTACIÓN DE SERVICIOS PROFESIONALES PARA LA ENSEÑANZA DE CERÁMICA AVANZADA Y MODELADO DE LA FIGURA HUMANA ORIENTADO A NIÑOS NIÑAS JÓVENES Y ADULTOS DENTRO DEL PROCESO INSTRUCTIVO DE LA ESCUELA DE FORMACION ARTISTICA Y CULTURAL DE CHÍA</t>
  </si>
  <si>
    <t>ARRENDAMIENTO DE UN BIEN INMUEBLE UBICADO DENTRO DEL PERÍMETRO URBANO DEL MUNICIPIO DE CHÍA PARA EL FUNCIONAMIENTO DE LA BODEGA DEL ALMACEN GENERAL DE MUNICIPIO DE CHÍA</t>
  </si>
  <si>
    <t>PRESTACIÓN DE SERVICIOS DE APOYO A LA GESTIÓN PARA LA ENSEÑANZA DE TEJIDOS TRADICIONALES ORIENTADO A NIÑOS Y ADULTOS DE LA ESCUELA DE FORMACIÓN ARTISTICA Y CULTURAL DEL MUNICIPIO DE CHÍA</t>
  </si>
  <si>
    <t>SUMINISTRO DE COMBUSTIBLE (GASOLINA Y A.C.P.M.) PARA LOS VEHÍCULOS DE ORGANISMOS DE SEGURIDAD Y PROTECCIÓN CIUDADANA DEL MUNICIPIO DE CHÍA (POLICIA C.T.T. EJERCITO SIJIN U.R.I.) DE CONFORMIDAD A LAS POLÍTICAS FIJADAS POR LA ADMINISTRACIÓN MUNICIPAL</t>
  </si>
  <si>
    <t>PRESTACIÓN DE SERVICIOS PROFESIONALES COMO PSICÓLOGO (A) PARA EL ACOMPAÑAMIENTO DEL PROGRAMA DE APOYO PSICOSOCIAL FORMACIÓN DE TEJIDO SOCIAL FORTALECIENDO LA GESTIÓN DE LA DIRECCIÓN DE DERECHOS Y RESOLUCIÓN DE CONFLICTOS - COMISARIAS DE FAMILIA DEL MUNICIPIO DE CHÍA</t>
  </si>
  <si>
    <t>INHUMACIÓN DE CADÁVERES DE N.N. PERSONAS DE BAJOS RECURSOS Y VICTIMAS DEL CONFLICTO ARMADO ASENTADOS EN EL MUNICIPIO DE CHIA</t>
  </si>
  <si>
    <t>SECRETARÍA GENERAL
SECRETARÍA DE EDUCACIÓN</t>
  </si>
  <si>
    <t>DIRECCIÓN DE SERVICIOS ADMINISTRATIVOS
SECRETARÍA DE EDUCACIÓN</t>
  </si>
  <si>
    <t>2019-CT-397</t>
  </si>
  <si>
    <t>SANDRA PATRICIA SANDOVAL HERNANDEZ</t>
  </si>
  <si>
    <t>PRESTACIÓN DE SERVICIOS PROFESIONALES COMO ODONTOLOGO PARA DESARROLLAR ACTIVIDADES DE GESTIÓN DE RIESGO EN EL MUNICIPIO DE CHIA DE ACUERDO A LO ESTABLECIDO EN LA RESOLUCIÓN NUMERO 518 DE 2015 EN LA DIMENSIÓN VIDA SALUDABLE Y CONDICIONES NO TRANSMISIBLES</t>
  </si>
  <si>
    <t>2019-CT-401</t>
  </si>
  <si>
    <t>JAQUELINE MARITZA FIGUEROA</t>
  </si>
  <si>
    <t>PRESTACIÓN DE SERVICIOS PROFESIONALES COMO PSICÓLOGO (A) PARA DESARROLLAR ACTIVIDADES DE GESTIÓN DEL RIESGO EN SALUD PÚBLICA DE ACUERDO A LO ESTABLECIDO EN LA RESOLUCIÓN 518 DE 2015 Y DEMÁS NORMATIVIDAD QUE LA ADICIONE MODIFIQUE O DEROGUE EN LA DIMENSIÓN PRIORITARIA CONVIVENCIA SOCIAL Y SALUD DEL MUNICIPIO DE CHÍA</t>
  </si>
  <si>
    <t>LIC-002-2019</t>
  </si>
  <si>
    <t>SAMC-006-2019</t>
  </si>
  <si>
    <t>2019-CT-403</t>
  </si>
  <si>
    <t>2019-CT-404</t>
  </si>
  <si>
    <t>2019-CT-405</t>
  </si>
  <si>
    <t>2019-CT-406</t>
  </si>
  <si>
    <t>2019-CT-407</t>
  </si>
  <si>
    <t>2019-CT-408</t>
  </si>
  <si>
    <t>2019-CT-409</t>
  </si>
  <si>
    <t>2019-CT-410</t>
  </si>
  <si>
    <t>2019-CT-411</t>
  </si>
  <si>
    <t>2019-CT-412</t>
  </si>
  <si>
    <t>2019-CT-413</t>
  </si>
  <si>
    <t>2019-CT-414</t>
  </si>
  <si>
    <t>2019-CT-415</t>
  </si>
  <si>
    <t>2019-CT-416</t>
  </si>
  <si>
    <t>2019-CT-417</t>
  </si>
  <si>
    <t>2019-CT-418</t>
  </si>
  <si>
    <t>2019-CT-419</t>
  </si>
  <si>
    <t>2019-CT-420</t>
  </si>
  <si>
    <t>2019-CT-421</t>
  </si>
  <si>
    <t>2019-CT-422</t>
  </si>
  <si>
    <t>2019-CT-423</t>
  </si>
  <si>
    <t>2019-CT-424</t>
  </si>
  <si>
    <t>2019-CT-425</t>
  </si>
  <si>
    <t>2019-CT-426</t>
  </si>
  <si>
    <t>JUAN CARLOS PACHON CANTOR</t>
  </si>
  <si>
    <t>UNIÓN TEMPORAL CHÍA 2019</t>
  </si>
  <si>
    <t>LAURA SAIA MANUELA BERNAL ARRIERO</t>
  </si>
  <si>
    <t>YOLANDA MARTINEZ ARIAS</t>
  </si>
  <si>
    <t>GUSTAVO ANTONIO ECHEVERRI VEGA</t>
  </si>
  <si>
    <t>JULIETH ESPINOSA ROJAS</t>
  </si>
  <si>
    <t>MAURICIO GÓMEZ VEGA</t>
  </si>
  <si>
    <t>JENNY ANGELICA ORTIZ MEDINA</t>
  </si>
  <si>
    <t>ANA GILMA GUTIERREZ DE ACOSTA</t>
  </si>
  <si>
    <t>LUIS FRANCISCO SANTOS CORREDOR</t>
  </si>
  <si>
    <t>CAMILA ANDREA GALINDO PALACIOS</t>
  </si>
  <si>
    <t>ALEJANDRO BAUTISTA CANASTO</t>
  </si>
  <si>
    <t>FLOR MARCELA GARNICA HERNANDEZ</t>
  </si>
  <si>
    <t>PAOLA ALEXANDRA VARGAS HERRERA</t>
  </si>
  <si>
    <t>MANUEL ARCESIO CASTAÑEDA RICO</t>
  </si>
  <si>
    <t>RODOLFO OSWALDO RAMIREZ SOTO</t>
  </si>
  <si>
    <t>SOPORTE LOGICO LTDA</t>
  </si>
  <si>
    <t>PAOLA ANDREA QUIÑONES BOHORQUEZ</t>
  </si>
  <si>
    <t>A C LATIN SOFTWARE SAS</t>
  </si>
  <si>
    <t>INVERSIONES C G E SAS</t>
  </si>
  <si>
    <t>ILEANA YULIETH SILVA GARCIA</t>
  </si>
  <si>
    <t>NUVIA YANIRA GARZON PATACON</t>
  </si>
  <si>
    <t>MARIO MORALES MARTINEZ</t>
  </si>
  <si>
    <t>MARIA FERNANDA RODRIGUEZ JAIME</t>
  </si>
  <si>
    <r>
      <t>PRESTACIÓN DE SERVICIOS PROFESIONALES PARA LA ELABORACIÓN Y ENSEÑANZA DE GAITA NIVEL INICIACIÓN EN EL SECTOR URBANO Y</t>
    </r>
    <r>
      <rPr>
        <sz val="10"/>
        <color rgb="FFFF0000"/>
        <rFont val="Calibri"/>
        <family val="2"/>
        <scheme val="minor"/>
      </rPr>
      <t xml:space="preserve"> RURAL</t>
    </r>
    <r>
      <rPr>
        <sz val="10"/>
        <rFont val="Calibri"/>
        <family val="2"/>
        <scheme val="minor"/>
      </rPr>
      <t xml:space="preserve"> DEL MUNICIPIO DENTRO DEL PROGRAMA DE EXTENSIÓN Y PROYECCIÓN SOCIAL DE LA ESCUELA DE FORMACION ARTISTICA Y CULTURAL DE CHÍA</t>
    </r>
  </si>
  <si>
    <t>CONTRATAR EL DESARROLLO DE CAMPAÑAS INTEGRALES DE COMUNICACIÓN DE LAS METAS DEL PLAN DE DESARROLLO DIRIGIDAS A LA COMUNIDAD EN GENERAL</t>
  </si>
  <si>
    <t>PRESTACIÓN DE SERVICIOS PROFESIONALES PARA APOYAR A LA SECRETARÍA DE MEDIO AMBIENTE EN EL MONITOREO DE FAUNA SILVESTRE EN PREDIOS DE IMPORTANCIA AMBIENTAL EN EL MUNICIPIO DE CHÍA</t>
  </si>
  <si>
    <t>PRESTACIÓN DE SERVICIOS PROFESIONALES COMO ENFERMERA PARA DESARROLLAR ACTIVIDADES DE GESTIÓN DEL RIESGO EN LA SALUD PÚBLICA DE ACUERDO A LO ESTABLECIDO EN LA RESOLUCIÓN 518 DE 2015 EN LA DIMENSIÓN CRÓNICAS TRANSMISIBLES DEL PROGRAMA AMPLIADO DE INMUNIZACIONES (PAI) DEL MUNICIPIO DE CHÍA</t>
  </si>
  <si>
    <t>ARRENDAMIENTO DE BIEN INMUEBLE UBICADO EN EL PERÍMETRO URBANO DEL MUNICIPIO DE CHÍA PARA EL FUNCIONAMIENTO DE LA ESCUELA DE FORMACIÓN ARTÍSTICA Y CULTURAL DE LA DIRECCIÓN DE CULTURA EN LAS ÁREAS DE ARTES PLÁSTICAS ARTES ESCÉNICAS Y AUDIOVISUALES</t>
  </si>
  <si>
    <t>PRESTACIÓN DE SERVICIOS PROFESIONALES COMO FISIOTERAPEUTA PARA DESARROLLAR ACTIVIDADES DE GESTIÓN DE RIESGO EN EL MUNICIPIO DE CHIA DE ACUERDO A LO ESTABLECIDO EN LA RESOLUCIÓN NUMERO 518 DE 2015 EN LA DIMENSIÓN VIDA SALUDABLE Y CONDICIONES NO TRANSMISIBLES</t>
  </si>
  <si>
    <t>PRESTACIÓN DE SERVICIOS PROFESIONALES PARA APOYAR A LA SECRETARÍA DE EDUCACIÓN EN LA REVISIÓN DE LOS PROYECTOS EDUCATIVOS Y PLANES DE ESTUDIOS DE LOS ESTABLECIMIENTOS EDUCATIVOS QUE OFRECEN EDUCACIÓN PARA ADULTOS EN EL MUNICIPIO DE CHÍA</t>
  </si>
  <si>
    <t>PRESTACIÓN DE SERVICIOS PROFESIONALES PARA REALIZAR EL SEGUIMIENTO DEL PLAN TERRITORIAL DE SALUD DEL MUNICIPIO DE CHIA</t>
  </si>
  <si>
    <t>ARRENDAMIENTO DE UN BIEN INMUEBLE UBICADO DENTRO DEL PERÍMETRO URBANO DEL MUNICIPIO DE CHÍA PARA EL FUNCIONAMIENTO DE LA CASA DE JUSTICIA CENTRO</t>
  </si>
  <si>
    <t>PRESTACIÓN DE SERVICIOS PROFESIONALES ESPECIALIZADOS PARA ADELANTAR ACCIONES DE RECAUDO DEVOLUCIONES Y COMPENSACIONES DE IMPUESTOS Y CONTRIBUCIONES TERRITORIALES Y REALIZACIÓN DE ACTIVIDADES PARA EVITAR LA ELUSIÓN Y LA EVASIÓN EN EL MUNICIPIO DE CHÍA</t>
  </si>
  <si>
    <t>PRESTACIÓN DE SERVICIOS DE APOYO A LA GESTIÓN PARA LA DIRECCIÓN DEL GRUPO REPRESENTATIVO DE BALLET INFANTIL ASÍ COMO PARA LA ENSEÑANZA DE BALLET CLÁSICO EN EL SECTOR URBANO Y RURAL DEL MUNICIPIO DENTRO DEL PROCESO INSTRUCTIVO DE LA ESCUELA DE FORMACIÓN ARTÍSTICA Y CULTURAL DE CHÍA</t>
  </si>
  <si>
    <t>PRESTACIÓN DE SERVICIOS DE APOYO A LA GESTIÓN PARA REALIZAR ACTIVIDADES DE CONDUCCIÓN Y TRANSPORTE PARA LA SECRETARÍA DE DESARROLLO SOCIAL DE LA ALCALDÍA MUNICIPAL DE CHÍA</t>
  </si>
  <si>
    <t>PRESTACIÓN DE SERVICIOS PROFESIONALES COMO BACTERIOLOGA PARA DESARROLLAR ACTIVIDADES DE GESTIÓN DE RIESGO EN EL MUNICIPIO DE CHIA CUNDINAMARCA DE ACUERDO A LO ESTABLECIDO EN LA RESOLUCIÓN NÚMERO 518 DE 2015 EN LA DIMENSIÓN VIDA SALUDABLES Y CONDICIONES TRASMISIBLES</t>
  </si>
  <si>
    <t>PRESTACIÓN DE SERVICIOS PROFESIONALES COMO MÉDICO (A) PARA LA REALIZACIÓN DE ACTIVIDADES EN EDUCACIÓN A LA COMUNIDAD DENTRO DEL SISTEMA DE EMERGENCIAS MÉDICAS (SEM)- COMPONENTE PROGRAMA PRIMER RESPONDIENTE EN EL MUNICIPIO DE CHÍA</t>
  </si>
  <si>
    <t>ARRENDAMIENTO DE UN BIEN INMUEBLE UBICADO DENTRO DEL PERÍMETRO URBANO DEL MUNICIPIO DE CHÍA PARA EL FUNCIONAMIENTO DE LA SECRETARÍA DE GOBIERNO DIRECCIÓN DE SEGURIDAD Y CONVIVENCIA CIUDADANA OFICINA TECNOLOGIAS DE LA INFORMACIÓN Y LAS COMUNICACIONES TIC OFICINA DE PARTICIPACIÓN CIUDADANA Y  OTRAS DEPENDENCIAS QUE SE DISPONGAN</t>
  </si>
  <si>
    <t>PRESTACIÓN DE SERVICIOS DE APOYO A LA GESTIÓN PARA LA ENSEÑANZA DE EXPRESIÓN ORAL Y NARRATIVA ORIENTADO A JÓVENES Y ADULTOS EN EL PROGRAMA DE ESCRITURAS CREATIVAS EN LA ESCUELA DE FORMACIÓN ARTÍSTICA Y CULTURAL DE CHÍA</t>
  </si>
  <si>
    <t>PRESTAR EL SERVICIO ESPECIALIZADO DE SOPORTE Y ASISTENCIA TÉCNICA AL SISTEMA DE GESTIÓN DE TALENTO HUMANO - HUMANO® - PARA LA SECRETARÍA DE EDUCACIÓN DEL MUNICIPIO DE CHÍA</t>
  </si>
  <si>
    <t>PRESTACIÓN DE SERVICIOS PROFESIONALES COMO INGENIERO DE ALIMENTOS PARA APOYAR A LA SECRETARÍA DE EDUCACIÓN MUNICIPAL EN LA PLANEACIÓN Y EJECUCIÓN DEL PROGRAMA DE ALIMENTACIÓN ESCOLAR COMO MIEMBRO DEL EQUIPO PAE</t>
  </si>
  <si>
    <t>PRESTACIÓN DE SERVICIOS PROFESIONALES PARA APOYAR EL SEGUIMIENTO TÉCNICO ADMINISTRATIVO Y FINANCIERO A LOS PROCESOS DEL RÉGIMEN SUBSIDIADO EN SALUD DESARROLLADOS EN EL MUNICIPIO DE CHÍA DURANTE EL 2019</t>
  </si>
  <si>
    <t>SERVICIO DE MANTENIMIENTO PREVENTIVO Y CORRECTIVO PARA LOS BUSES BUSETAS CAMIONETAS Y MOTOCICLETAS DE LA ALCALDIA MUNICIPAL DE CHIA INCLUIDO EL SUMINISTRO DE REPUESTOS Y ACCESORIOS</t>
  </si>
  <si>
    <t>PRESTACION DE SERVICIOS PROFESIONALES PARA FORTALECER EL PROCESO DE APLICACIÓN Y SEGUIMIENTO DE LAS NORMAS INTERNACIONALES DE CONTABILIDAD PARA EL SECTOR PÚBLICO (CUYA SIGLA ES NICSP) QUE ADELANTA LA SECRETARÍA DE HACIENDA DEL MUNICIPIO DE CHÍA</t>
  </si>
  <si>
    <t>PRESTAR SERVICIOS PROFESIONALES PARA DESARROLLAR COMPETENCIAS PROPIAS DEL ÁREA DE LENGUAJE Y COMUNICACIÓN EN LOS ESTUDIANTES DE LA INSTITUCIÓN EDUCATIVA OFICIAL DIVERSIFICADO DEL MUNICIPIO DE CHÍA EN EL MARCO DE LA IMPLEMENTACIÓN DE LA JORNADA ÚNICA</t>
  </si>
  <si>
    <t>PRESTACIÓN DE SERVICIOS PROFESIONALES COMO ABOGADO PARA BRINDAR APOYO JURÍDICO EN ACTIVIDADES ESPECÍFICAS EN MATERIA DE TRANSPORTE ESCOLAR Y CONTRATACIÓN PARA LA SECRETARÍA DE EDUCACIÓN DEL MUNICIPIO DE CHÍA</t>
  </si>
  <si>
    <t>PRESTACIÓN DE SERVICIOS DE APOYO A LA GESTIÓN PARA LA ENSEÑANZA DE BALLET CLÁSICO PARA JÓVENES Y ADULTOS NIVEL INTERMEDIO Y AVANZADO EN EL SECTOR URBANO Y RURAL DEL MUNICIPIO DENTRO DEL PROCESO INSTRUCTIVO DE LA ESCUELA DE FORMACIÓN ARTÍSTICA Y CULTURAL DE CHÍA</t>
  </si>
  <si>
    <t>SECRETARÍA DE GOBIERNO
SECRETARÍA GENERAL</t>
  </si>
  <si>
    <t>DIRECCIÓN DE DERECHOS Y RESOLUCIÓN DE CONFLICTOS
DIRECCIÓN DE SERVICIOS ADMINISTRATIVOS</t>
  </si>
  <si>
    <t>DIRECCIÓN DE SEGURIDAD Y CONVIVENCIA CIUDADANA
DIRECCIÓN DE SERVICIOS ADMINISTRATIVOS</t>
  </si>
  <si>
    <t>INV-018-2019</t>
  </si>
  <si>
    <t>LIC-005-2019</t>
  </si>
  <si>
    <t>2019-CT-428</t>
  </si>
  <si>
    <t>2019-CT-429</t>
  </si>
  <si>
    <t>LUIS ARTURO MARTINEZ NUÑEZ</t>
  </si>
  <si>
    <t>UNIÓN TEMPORAL LA ANDREA</t>
  </si>
  <si>
    <t>"COMPRA DE GRECAS HORNOS MICROHONDAS Y MANTENIMIENTO PREVENTIVO Y CORRECTIVO DE EQUIPOS DE ASEO Y CAFETERÍA PARA LA ALCALDÍA MUNICIPAL DE CHÍA"</t>
  </si>
  <si>
    <t>PRESTACIÓN DEL SERVICIO DE ALIMENTACIÓN ESCOLAR A TRAVÉS DEL CUAL SE BRINDE UN COMPLEMENTO ALIMENTARIO Y/O ALMUERZO A LOS NIÑOS NIÑAS Y ADOLESCENTES DURANTE SU JORNADA ESCOLAR EN LAS INSTITUCIONES OFICIALES DEL MUNICIPIO DE CHÍA DE CONFORMIDAD CON LOS LINEAMIENTOS TÉCNICOS ADMINISTRATIVOS DEL PROGRAMA DE ALIMENTACIÓN ESCOLAR DEL MINISTERIO DE EDUCACIÓN NACIONAL RESOLUCIÓN 29452 DE DICIEMBRE 29 DE 2017</t>
  </si>
  <si>
    <t>2019-CT-431</t>
  </si>
  <si>
    <t>2019-CT-432</t>
  </si>
  <si>
    <t>2019-CT-433</t>
  </si>
  <si>
    <t>CIRO JOAQUIN VERA RODRIGUEZ</t>
  </si>
  <si>
    <t>JULIO ALFONSO MURCIA CASTELLANOS</t>
  </si>
  <si>
    <t>HELMER TENJO VANEGAS</t>
  </si>
  <si>
    <t>PRESTACIÓN DE SERVICIOS DE APOYO A LA GESTIÓN PARA EL SEGUIMIENTO DEL ESTADO ACTUAL DEL PATRIMONIO CULTURAL MATERIAL E INMATERIAL DEL MUNICIPIO DE CHIA - CUNDINAMARCA</t>
  </si>
  <si>
    <t>PRESTACIÓN DE SERVICIOS PROFESIONALES PARA APOYAR LA SECRETARIA DE EDUCACIÓN DE CHÍA EN EL FORTALECIMIENTO Y APLICACIÓN DE LOS PROYECTOS PEDAGÓGICOS EN LOS MODELOS FLEXIBLES DE LOS ESTABLECIMIENTOS EDUCATIVOS DEL MUNICIPIO</t>
  </si>
  <si>
    <t>BRINDAR EL APOYO PROFESIONAL  PARA EL FORTALECIMIENTO CURRICULAR MEDIANTE ACTIVIDADES LÚDICAS ENFOCADAS A FORTALECER LAS COMPETENCIAS EN EL ÁREA DE EDUCACIÓN ARTÍSTICA DE LA INSTITUCIÓN EDUCATIVA OFICIAL FAGUA SEDE PRINCIPAL Y SEDE TIQUIZA EN EL MARCO DE LA JORNADA ÚNICA</t>
  </si>
  <si>
    <t>SASIP-005-2019</t>
  </si>
  <si>
    <t>CM-002-2019</t>
  </si>
  <si>
    <t>2019-CT-435</t>
  </si>
  <si>
    <t>2019-CT-436</t>
  </si>
  <si>
    <t>2019-CT-437</t>
  </si>
  <si>
    <t>2019-CT-438</t>
  </si>
  <si>
    <t>INVERSIONES LULU COLOMBIA S.A.S.</t>
  </si>
  <si>
    <t>CORPORACIÓN PARA EL DESARROLLO SOCIAL Y EL BIENESTAR FAMILIAR - CODESBIF</t>
  </si>
  <si>
    <t>JOHANNA CAROLINA TERAN TORRES</t>
  </si>
  <si>
    <t>ANGÉLICA MARÍA HERRERA ECHAVARRÍA</t>
  </si>
  <si>
    <t xml:space="preserve">SUMINISTRO DE RACIONES ALIMENTICIAS CON DESTINO AL PERSONAL DE LA FUERZA PUBLICA QUE BRINDA APOYO Y SEGURIDAD EN LA JURISDICCIÓN DEL MUNICIPIO DE CHÍA </t>
  </si>
  <si>
    <t>INTERVENTORÍA INTEGRAL AL CONTRATO PRESTACIÓN DEL SERVICIO DE ALIMENTACIÓN ESCOLAR A TRAVÉS DEL CUAL SE BRINDE UN COMPLEMENTO ALIMENTARIO Y/O ALMUERZO A LOS NIÑOS NIÑAS Y ADOLESCENTES DURANTE SU JORNADA ESCOLAR EN LAS INSTITUCIONES OFICIALES DEL MUNICIPIO DE CHIA; DE CONFORMIDAD CON LOS LINEAMIENTOS TÉCNICOS ADMINISTRATIVOS DEL PROGRAMA DE ALIMENTACIÓN ESCOLAR DEL MINISTERIO DE EDUCACIÓN NACIONAL RESOLUCIÓN 29452 DE DICIEMBRE DE 2017</t>
  </si>
  <si>
    <t>PRESTACIÓN DE SERVICIOS PROFESIONALES PARA REALIZAR ESTERILIZACIONES CANINAS Y FELINAS EN EL MUNICIPIO DE CHÍA CUNDINAMARCA</t>
  </si>
  <si>
    <t>REALIZAR ACTIVIDADES DE APOYO A LA SECRETARIA DE DESARROLLO SOCIAL EN ATENCIÓN A LA POBLACIÓN VULNERABLE MUJER Y EQUIDAD DE GENERO POBLACIÓN LGBTI Y VICTIMA DE VIOLENCIA DE GENERO DEL MUNICIPIO DE CHIA</t>
  </si>
  <si>
    <t>CM-001-2019</t>
  </si>
  <si>
    <t>2019-CT-440</t>
  </si>
  <si>
    <t>2019-CT-441</t>
  </si>
  <si>
    <t>2019-CT-442</t>
  </si>
  <si>
    <t>2019-CT-443</t>
  </si>
  <si>
    <t>2019-CT-444</t>
  </si>
  <si>
    <t>EDUCACIÓN GOOGOL SAS</t>
  </si>
  <si>
    <t>HERRAMIENTAS ADMINISTRATIVAS SISTEMATIZADAS LTDA</t>
  </si>
  <si>
    <t>NAYIBE QUEVEDO FORERO</t>
  </si>
  <si>
    <t>JUAN DAVID LONDOÑO VARGAS</t>
  </si>
  <si>
    <t>REALIZAR ACTIVIDADES DE FORMACION ORIENTADAS AL FORTALECIMIENTO DE LAS COMPETENCIAS CIUDADANAS PARA LA PARTICIPACION  DIRIGIDAS A INTEGRANTES DE LAS ORGANIZACIONES CIVILES COMUNALES COMUNITARIAS Y ESTUDIANTES DE LAS INSTITUCIONES EDUCATIVAS PUBLICAS Y PRIVADAS DEL MUNICIPIO DE CHIA</t>
  </si>
  <si>
    <t>ACTUALIZACIÓN MANTENIMIENTO Y SOPORTE TÉCNICO DEL SISTEMA DE PLANIFICACIÓN DE RECURSOS EMPRESARIALES ERP HASNET EN LA ADMINISTRACIÓN CENTRAL MÓDULOS DE: GESTIÓN PRESUPUESTAL GESTIÓN DE CONTABILIDAD GESTIÓN DE TESORERÍA GESTIÓN DEL RECURSO HUMANO GESTIÓN DE IMPUESTO DE INDUSTRIA COMERCIO Y AVISOS GESTIÓN DE IMPUESTO PREDIAL GESTIÓN DE TASAS Y CONTRIBUCIONES GESTIÓN DE PLUSVALIA GESTIÓN DE RECURSOS FÍSICOS BANCO DE MATERIALES E INTEGRAR EL SERVICIO WEB DE EXÓGENAS TERRITORIALES</t>
  </si>
  <si>
    <t>PRESTAR LOS SERVICIOS DE ACTUALIZACIÓN CAPACITACIÓN SOPORTE TECNICO Y MANTENIMIENTO DEL SOFTWARE ERP HASNET PARA EL CONTROL ADMINISTRATIVO Y FINANCIERO DE LAS INSTITUCIONES EDUCATIVAS OFICIALES Y LA SECRETARÍA DE EDUCACIÓN DE CHÍA</t>
  </si>
  <si>
    <t>PRESTACIÓN DE SERVICIOS DE APOYO A LA GESTION PARA FORTALECER LAS ACTIVIDADES DEL PROGRAMA JÓVENES EN ACCIÓN A FIN DE CUMPLIR CON LOS LINEAMIENTOS ESTABLECIDOS POR EL DEPARTAMENTO PARA LA PROSPERIDAD SOCIAL DE LA PRESIDENCIA DE LA REPUBLICA</t>
  </si>
  <si>
    <t>PRESTACIÓN DE SERVICIOS PARA APOYAR AL MACRO PROCESO DE COBERTURA EDUCATIVA DE LA SECRETARÍA DE EDUCACIÓN EN EL SEGUIMIENTO TÉCNICO A LAS NECESIDADES DE MANTENIMIENTO ADECUACIÓN Y MEJORAMIENTO LOCATIVO DE LA INSTITUCIONES EDUCATIVAS OFICIALES DE CHÍA</t>
  </si>
  <si>
    <t>OFICINA DE LA TECNOLOGIA, INFORMACION Y COMUNICACIONES TIC
SECRETARÍA DE HACIENDA</t>
  </si>
  <si>
    <t>2019-CT-446</t>
  </si>
  <si>
    <t>2019-CT-447</t>
  </si>
  <si>
    <t>GLADYS FUENTES VASQUEZ</t>
  </si>
  <si>
    <t>CONTRATO INTERADMINISTRATIVO PARA LA TRANSFERENCIA DE RECURSOS QUE PERMITA BENEFICIAR A LA POBLACIÓN RESIDENCIAL MÁS VULNERABLE (CLASIFICADA EN ESTRATO SOCIOECONÓMICO UNO (1)) DEL MUNICIPIO DE CHÍA CUNDINAMARCA CON SEIS (6) METROS CÚBICOS MENSUALES DE CONSUMO DE AGUA POTABLE Y VERTIMIENTOS SIN NINGÚN COSTO</t>
  </si>
  <si>
    <t>PRESTACIÓN DE SERVICIOS PROFESIONALES COMO TERAPEUTA OCUPACIONAL PARA APOYAR LA IMPLEMENTACIÓN DE LAS ACCIONES DE INCLUSIÓN BRINDANDO ATENCIÓN A LA POBLACIÓN CON DISCAPACIDAD Y/O TALENTOS EXCEPCIONALES Y NECESIDADES EDUCATIVAS ESPECIALES DE LAS INSTITUCIONES EDUCATIVAS OFICIALES</t>
  </si>
  <si>
    <t>DIRECCIÓN DE GESTIÓN Y FOMENTO A LA  EDUCACIÓN</t>
  </si>
  <si>
    <t>LIC-006-2019</t>
  </si>
  <si>
    <t>2019-CT-449</t>
  </si>
  <si>
    <t>2019-CT-450</t>
  </si>
  <si>
    <t>2019-CT-451</t>
  </si>
  <si>
    <t>2019-CT-452</t>
  </si>
  <si>
    <t>JENNIFER KATHERINE ORTIZ VILLALOBOS</t>
  </si>
  <si>
    <t>CARMEN ELENA MUÑOZ ESPINOSA</t>
  </si>
  <si>
    <t>PAULA KATHERINE GOMEZ CHAPARRO</t>
  </si>
  <si>
    <t>CONSORCIO MOVILIDAD SEGURA CHÍA</t>
  </si>
  <si>
    <t>PRESTACIÓN DE SERVICIOS DE APOYO A LA GESTIÓN PARA ATENDER POBLACIÓN DEL RESGUARDO INDÍGENA QUE PERTENECE AL PROGRAMA MÁS FAMILIAS EN ACCIÓN</t>
  </si>
  <si>
    <t>PRESTACIÓN DE SERVICIOS PROFESIONALES COMO TRABAJADOR SOCIAL PARA APOYAR EL SEGUIMIENTO Y LA APLICACIÓN DE LA CATEDRA CIUDAD DE LA LUNA PARA LA PAZ Y LA CONVIVENCIA PARA EL FORTALECIMIENTO DE LOS MANUALES DE CONVIVENCIA ESCOLAR EN LAS INSTITUCIONES EDUCATIVAS OFICIALES DEL MUNICIPIO DE CHÍA</t>
  </si>
  <si>
    <t>REALIZAR ACTIVIDADES QUE PERMITAN EL FORTALECIMIENTO D ELA SEGURIDAD VIAL MEDIANTE UN GRUPO DE PROMOTORES DE SEGURIDAD VIAL "GPSV" EN EL MUNICIPIO DE CHÍA</t>
  </si>
  <si>
    <t>DIRECCIÓN DE SERVICIOS</t>
  </si>
  <si>
    <t>INV-023-2019</t>
  </si>
  <si>
    <t>2019-CT-455</t>
  </si>
  <si>
    <t>2019-CT-456</t>
  </si>
  <si>
    <t>2019-CT-457</t>
  </si>
  <si>
    <t>2019-CT-458</t>
  </si>
  <si>
    <t>2019-CT-459</t>
  </si>
  <si>
    <t>2019-CT-460</t>
  </si>
  <si>
    <t>ALEXANDER MELO OLARTE</t>
  </si>
  <si>
    <t>TRUST FINANCIAL AUDITORES CONSULTORES LTDA</t>
  </si>
  <si>
    <t>DANIEL PEREZ HERRERA</t>
  </si>
  <si>
    <t>JENNY GUADALUPE LOZANO ARIZA</t>
  </si>
  <si>
    <t>CLAUDIA GINETH CAMACHO PÉREZ</t>
  </si>
  <si>
    <t>MARIA CRISTINA TORRES GRACIA</t>
  </si>
  <si>
    <t>PRESTACION DE SERVICIOS PROFESIONALES COMO ABOGADO EN LA GESTION DE FORTALECIMIENTO DE LA AUTORIDAD SANITARIA EN EL MUNICIPIO DE CHIA</t>
  </si>
  <si>
    <t>PRESTAR LOS SERVICIOS PROFESIONALES "PROYECCIÓN ELABORACIÓN EMISIÓN Y PUESTA EN MARCHA LA RUTA INTEGRAL DE MANTENIMIENTO Y PROMOCION DE LA SALUD PARA EL MUNICIPIO DE CHÍA EN APLICACIÓN A LA RESOLUCION  3280 DE 2018</t>
  </si>
  <si>
    <t>PRESTACIÓN DE SERVICIOS PROFESIONALES EN PSICOLOGÍA PARA FORTALECER Y PROMOVER LA SANA CONVIVENCIA E IGUALDAD EN  LAS INSTITUCIONES EDUCATIVAS OFICIALES DEL MUNICIPIO DE CHÍA</t>
  </si>
  <si>
    <t>PRESTACIÓN DE SERVICIOS PROFESIONALES EN TRABAJO SOCIAL PARA APOYAR LA IMPLEMENTACIÓN Y DESARROLLO DEL PROCESO CATEDRA DE CIUDAD DE LA LUNA PARA LA PAZ Y LA CONVIVENCIA EN LAS IEO DEL MUNICIPIO DE CHÍA</t>
  </si>
  <si>
    <t>PRESTACIÓN DE SERVICIOS PROFESIONALES PARA FORTALECER EL DESARROLLO DE COMPETENCIAS BASICAS PARA LOS ESTUDIANTES DE LA INSTITUCIÓN EDUCATIVA OFICIAL BOJACÁ DEL MUNICIPIO DE CHÍA EN EL MARCO DE LA IMPLEMENTACIÓN DE LA JORNADA ÚNICA</t>
  </si>
  <si>
    <t>PRESTACIÓN DE SERVICIOS BAJO LA MODALIDAD DE HOGAR DE PASO TRANSITORIO PARA LA ATENCIÓN DE NIÑOS Y NIÑAS DE CERO (0) A DOCE (12) AÑOS SUJETOS A MEDIDA DE PROTECCIÓN POR PARTE DE LAS COMISARIAS DE FAMILIA DEL MUNICIPIO</t>
  </si>
  <si>
    <t>LIC-007-2019</t>
  </si>
  <si>
    <t>2019-CT-462</t>
  </si>
  <si>
    <t>ALTERNAMOTOR SAS</t>
  </si>
  <si>
    <t>MANTENIMIENTO PREVENTIVO Y CORRECTIVO ELECTRICO Y MECANICO DE MAQUINARIA Y EQUIPOS MENORES DEL BANCO DE MAQUINARIA DE LA ALCALDIA MUNICIPAL DE CHIA</t>
  </si>
  <si>
    <t>LIC-003-2019</t>
  </si>
  <si>
    <t>LIC-008-2019</t>
  </si>
  <si>
    <t>CM-003-2019</t>
  </si>
  <si>
    <t>INV-025-2019</t>
  </si>
  <si>
    <t>INV-024-2019</t>
  </si>
  <si>
    <t>SAMC-010-2019</t>
  </si>
  <si>
    <t>2019-CT-464</t>
  </si>
  <si>
    <t>2019-CT-465</t>
  </si>
  <si>
    <t>2019-CT-466</t>
  </si>
  <si>
    <t>2019-CT-467</t>
  </si>
  <si>
    <t>2019-CT-468</t>
  </si>
  <si>
    <t>2019-CT-469</t>
  </si>
  <si>
    <t>2019-CT-470</t>
  </si>
  <si>
    <t>2019-CT-471</t>
  </si>
  <si>
    <t>2019-CT-472</t>
  </si>
  <si>
    <t>2019-CT-473</t>
  </si>
  <si>
    <t>2019-CT-474</t>
  </si>
  <si>
    <t>2019-CT-475</t>
  </si>
  <si>
    <t>2019-CT-476</t>
  </si>
  <si>
    <t>2019-CT-477</t>
  </si>
  <si>
    <t>2019-CT-478</t>
  </si>
  <si>
    <t>CARLOS MANUEL CAMACHO URREGO</t>
  </si>
  <si>
    <t>ANDREA CAROLINA MILLAN ROA</t>
  </si>
  <si>
    <t>JENNY ALEXANDRA SANDOVAL RUIZ</t>
  </si>
  <si>
    <t>DIANA PATRICIA  HERNÁNDEZ CÁRDENAS</t>
  </si>
  <si>
    <t>BUHO SEGURIDAD LIMITADA</t>
  </si>
  <si>
    <t>EDWIN ENRIQUE CUSBA</t>
  </si>
  <si>
    <t>SANDRA GISEL MORENO HERNANDEZ</t>
  </si>
  <si>
    <t>GRAND FLOWERS SAS</t>
  </si>
  <si>
    <t>OSCAR JAVIER PEÑA MUÑOZ</t>
  </si>
  <si>
    <t>FUNDACIÓN CREANDO SOCIEDAD AMBIENTAL AGROPECUARIA Y ARQUITECTONICA - CREAAA</t>
  </si>
  <si>
    <t>ALVAREZ CONSTRUCTORA S.A.S.</t>
  </si>
  <si>
    <t>LUCY STEPHANY AMAYA GRANADOS</t>
  </si>
  <si>
    <t>APOYO EN LA VERIFICACIÓN DE POSTULANTES Y BENEFICIARIOS AL PROGRAMA SOCIAL "MINIMO VITAL DE AGUA POTABLE" PARA EL MUNICIPIO DE CHIA DECRETO 064 DE 2016</t>
  </si>
  <si>
    <t>PRESTACION DE SERVICIOS PROFESIONALES COMO TRABAJADOR (A) SOCIAL APOYANDO EL PROGRAMA DE "APOYO PSICOSOCIAL FORMACION DE TEJIDO SOCIAL" FORTALECIENDO LA GESTIION DE LA DIRECCION DE DERECHOS Y RESOLUCION DE CONFLICTOS - COMISARIAS DE FAMILIA DEL MUNICIPIO DE CHIA CUNDINAMARCA</t>
  </si>
  <si>
    <t>PRESTACIÓN DE SERVICIOS PROFESIONALES COMO FONOAUDIÓLOGO(A) PARA APOYAR LA IMPLEMENTACIÓN DE LAS ACCIONES DE INCLUSIÓN PARA LOS ESTUDIANTES CON NECESIDADES EDUCATIVAS ESPECIALES DE LAS INSTITUCIONES EDUCATIVAS OFICIALES DEL MUNICIPIO DE CHÍA</t>
  </si>
  <si>
    <t>PRESTACIÓN DE SERVICIOS PROFESIONALES PARA LA ENSEÑANZA DE SAXOFÓN EN EL NIVEL INICIACIÓN Y MEDIO ORIENTADO A ADULTOS DE LA ESCUELA DE FORMACIÓN ARTÍSTICA Y CULTURAL DE CHÍA</t>
  </si>
  <si>
    <t>PRESTACIÓN DEL SERVICIO DE VIGILANCIA Y SEGURIDAD PRIVADA MÓVIL Y APOYO DE OPERACIONES MEDIANTE MEDIOS TECNOLÓGICOS EN EL MUNICIPIO DE CHÍA</t>
  </si>
  <si>
    <t>SERVICIO DE ASEO INTEGRAL EN LAS SEDES DE LAS INSTITUCIONES EDUCATIVAS OFICIALES DEL MUNICIPIO DE CHIA INCLUYENDO EL SUMINISTRO DE LOS INSUMOS DE ASEO Y LA MAQUINARIA NECESARIA PARA LA CONSERVACIÓN DE LA PLANTA FÍSICA ÁREAS VERDES Y ÁREAS COMPLEMENTARIAS INTERNAS Y EXTERNAS DE LAS SEDES DE LAS INSTITUCIONES EDUCATIVAS OFICIALES DEL MUNICIPIO DE CHIA Y SERVICIO INTEGRAL DE ASEO CAFETERIA Y MANTENIMIENTO PREVENTIVO INCLUYENDO EQUIPOS Y MAQUINARIA PARA LAS INSTALACIONES DONDE FUNCIONAN LAS DIFERENTES DEPENDENCIAS DE LA ALCALDIA MUNICIPAL DE CHIA</t>
  </si>
  <si>
    <r>
      <t xml:space="preserve">PRESTACIÓN DE SERVICIOS DE APOYO A LA GESTIÓN PARA LA ENSEÑANZA DE RITMOS URBANOS PARA JÓVENES NIVEL INICIACIÓN E INTERMEDIO EN EL SECTOR URBANO Y RURAL DEL MUNICIPIO  </t>
    </r>
    <r>
      <rPr>
        <sz val="10"/>
        <color rgb="FFFF0000"/>
        <rFont val="Calibri"/>
        <family val="2"/>
        <scheme val="minor"/>
      </rPr>
      <t>DENTRO</t>
    </r>
    <r>
      <rPr>
        <sz val="10"/>
        <rFont val="Calibri"/>
        <family val="2"/>
        <scheme val="minor"/>
      </rPr>
      <t xml:space="preserve"> DEL PROCESO INSTRUCTIVO DE LA ESCUELA DE FORMACIÓN ARTÍSTICA Y CULTURAL DE CHÍA</t>
    </r>
  </si>
  <si>
    <t>ARRENDAMIENTO DE UN BIEN INMUEBLE UBICADO DENTRO DEL PERÍMETRO URBANO DEL MUNICIPIO DE CHIA PARA EL FUNCIONAMIENTO  DE LA OFICINA ASESORA DE COMUNICACIÓN  Y PRENSA SECRETARIA DE MEDIO AMBIENTE Y OTRAS DEPENDENCIAS QUE SE REQUIERAN</t>
  </si>
  <si>
    <t>CONSULTORIA PARA REALIZAR INVENTARIO GEOREFERENCIADO DEL ARBOLADO ZONAS VERDES Y AREAS PÚBLICAS DEL MUNICIPIO DE CHIA</t>
  </si>
  <si>
    <t>REALIZAR VERIFICACIÓN TÉCNICA JURÍDICA Y FINANCIERA A LAS OBLIGACIONES DEL CONTRATO 012-2017</t>
  </si>
  <si>
    <t>COMPRA DEL MATERIAL VEGETAL PARA APOYAR LOS PROGRAMAS DE REFORESTACION Y CERCA VIVA DE LA SECRETARIA DE MEDIO AMBIENTE DEL MUNCIPIO DE CHIA</t>
  </si>
  <si>
    <t>PRESTACIÓN DE SERVICIOS PROFESIONALES PARA ACOMPAÑAR Y FORMAR EN TORNO AL AVANCE  EN EL PROCESO DE IMPLEMENTACIÓN DEL MODELO INTEGRADO DE PLANEACIÓN Y GESTIÓN DE LA ALCALDÍA MUNICIPAL DE CHÍA</t>
  </si>
  <si>
    <t>BRINDAR APOYO LOGISTICO PARA LA ORGANIZACIÓN Y SUMINISTRO DE RECURSOS HUMANOS Y MATERIALES PARA EL DESARROLLO DE ACTIVIDADES DE SOCIALIZACIÓN DEL PLAN DE MANEJO AMBIENTAL (PMA) DEL MUNICIPIO DE CHÍA</t>
  </si>
  <si>
    <t>PRESTACIÓN DE SERVICIOS PROFESIONALES PARA APOYAR REVISAR Y ADELANTAR TRÁMITES EN TEMAS DE VÍAS ESPACIO PÚBLICO Y ALCANTARILLADOS</t>
  </si>
  <si>
    <t>PRESTACIÓN DE SERVICIOS DE APOYO A LA GESTIÓN PARA EL FORTALECIMIENTO DE COMPETENCIAS Y HABILIDADES COMUNICATIVAS A LOS ESTUDIANTES DE BÁSICA PRIMARIA DE LA INSTITUCIÓN EDUCATIVA FUSCA SEDES EL CERRO Y CARO I DEL MUNICIPIO DE CHÍA EN EL MARCO DEL ESTUDIO PARA LA IMPLEMENTACIÓN DE LA JORNADA ÚNICA</t>
  </si>
  <si>
    <t>DIRECCIÓN DE GESTIÓN Y FOMENTO A LA  EDUCACIÓN
DIRECCIÓN DE SERVICIOS ADMINISTRATIVOS</t>
  </si>
  <si>
    <t>SECRETARÍA DE MEDIO AMBIENTE
DIRECCIÓN DE SERVICIOS ADMINISTRATIVOS</t>
  </si>
  <si>
    <t>2019-CT-480</t>
  </si>
  <si>
    <t>2019-CT-481</t>
  </si>
  <si>
    <t>2019-CT-482</t>
  </si>
  <si>
    <t>2019-CT-483</t>
  </si>
  <si>
    <t>2019-CT-484</t>
  </si>
  <si>
    <t>2019-CT-485</t>
  </si>
  <si>
    <t>2019-CT-486</t>
  </si>
  <si>
    <t>SANTIAGO ALARCON PARRA</t>
  </si>
  <si>
    <t>LUZ ELVIRA SANABRIA ALARCÓN</t>
  </si>
  <si>
    <t>YESID CARVAJAL HERNÁNDEZ</t>
  </si>
  <si>
    <t>LUIS ALEJANDRO ZAMBRANO RUIZ</t>
  </si>
  <si>
    <t>SERGIO ALEJANDRO DONOSO ZAPATA</t>
  </si>
  <si>
    <t>EDGAR HERNANDO OVIEDO MORENO</t>
  </si>
  <si>
    <t>LINA MARIA SAAVEDRA MEDINA</t>
  </si>
  <si>
    <t>PRESTACIÓN DE SERVICIOS PROFESIONALES COMO VETERINARIO PARA REALIZAR ACTIVIDADES DE ZOONOSIS EN EL MUNICIPIO DE CHIA</t>
  </si>
  <si>
    <t>PRESTACIÓN DE SERVICIOS PROFESIONALES PARA EJECUTAR ACCIONES Y ACTIVIDADES RELACIONADAS CON EL PROCESO DE CONOCIMIENTO DEL RIESGO DE DESASTRES DEL MUNICIPIO DE CHÍA ENCAMINADOS A LOS OBJETIVOS DEL SISTEMA NACIONAL DE GESTIÓN DE RIESGO DE DESASTRES (SNGRD)</t>
  </si>
  <si>
    <t>SERVICIOS PROFESIONALES COMO ZOOTECNISTA PARA EL DISEÑO E IMPLEMENTACIÓN DEL BANCO DE ALIMENTOS PECUARIO ORIENTADO A LOS PROYECTOS PRODUCTIVOS IMPLEMENTADOS</t>
  </si>
  <si>
    <t>PRESTACIÓN DE SERVICIOS PROFESIONALES EN EL APOYO JURIDICO A LA SECRETARIA DE MOVILIDAD EN TEMAS DE TRANSPORTE PÚBLICO DEL MUNICIPIO DE CHÍA</t>
  </si>
  <si>
    <t>PRESTACIÓN DE SERVICIOS PROFESIONALES COMO VETERINARIO PARA LA REALIZACION DE MONITOREO DE VACUNACIÓN CANINA Y FELINA EN EL MUNICIPIO DE CHÍA</t>
  </si>
  <si>
    <t>PRESTACIÓN DE SERVICIOS DE APOYO A LA GESTIÓN PARA LA INSTRUCCIÓN DE TEORÍA E INICIACIÓN MUSICAL EN EL PROGRAMA DE CAPACIDADES DIVERSAS PARA JÓVENES Y ADULTOS EN EL SECTOR RURAL Y URBANO DENTRO DEL PROCESO INSTRUCTIVO DE LA ESCUELA DE FORMACIÓN ARTÍSTICA Y CULTURAL DE CHÍA</t>
  </si>
  <si>
    <t>PRESTACIÓN DE SERVICIOS PROFESIONALES PARA EL ACOMPAÑAMIENTO DIFUSIÓN Y ELABORACIÓN DE PIEZAS GRÁFICAS CON RELACIÓN A LAS ACTIVIDADES DE PRÁCTICAS LECTORAS Y ESCRITORAS QUE LIDERA LA BIBLIOTECA MUNICIPAL HOQABIGA</t>
  </si>
  <si>
    <t>DIRECCIÓN DE EDUCACIÓN Y SEGURIDAD VIAL</t>
  </si>
  <si>
    <t>SAMC-011-2019</t>
  </si>
  <si>
    <t>SAMC-012-2019</t>
  </si>
  <si>
    <t>2019-CT-489</t>
  </si>
  <si>
    <t>2019-CT-490</t>
  </si>
  <si>
    <t>2019-CT-491</t>
  </si>
  <si>
    <t>2019-CT-492</t>
  </si>
  <si>
    <t>CONTINENTAL DE FUMIGACIONES LIMITADA</t>
  </si>
  <si>
    <t>CLAUDIA ELVIRA FUENTES MARTINEZ</t>
  </si>
  <si>
    <t>SANTIAGO LAGOS HERRAN</t>
  </si>
  <si>
    <t>TARGETED ACTION S A S</t>
  </si>
  <si>
    <t>CONTRATAR EL SERVICIO DE CONTROL DE PLAGAS FUMIGACIÓN DESRATIZACIÓN Y DESINFECCIÓN EN LOS ESTABLECIMIENTOS Y ESPACIOS PÚBLICOS DEL MUNICIPIO DE CHÍA</t>
  </si>
  <si>
    <t>PRESTACIÓN DE SERVICIOS PROFESIONALES EN PSICOLOGÍA PARA ACOMPAÑAR LOS PROCESOS DE MEJORAMIENTO EN LOS COMPONENTES DE GESTIÓN DE LAS 12 INSTITUCIONES EDUCATIVAS OFICIALES DEL MUNICIPIO DE CHÍA</t>
  </si>
  <si>
    <t>PRESTACIÓN DE SERVICIOS PROFESIONALES COMO MÉDICO (A) REGULADOR DENTRO DEL SISTEMA DE EMERGENCIAS MÉDICAS (SEM) PARA EL MUNICIPIO DE CHÍA</t>
  </si>
  <si>
    <t>PRESTACIÓN DE SERVICIOS DE SALUD PARA LA REALIZACION DE EXÁMENES MÉDICOS OCUPACIONALES ESPECÍFICOS PARA CONDUCTORES Y SERVICIOS GENERALES CONSULTA PARA REVISIÓN Y/O EMISIÓN DE RECOMENDACIONES Y/O RESTRICCIONES LABORALES ASI COMO LA VALORACION DE FUNCIONARIOS PARA LA REMISIÓN A ENTIDADES DE SALUD TOMA DE EXAMENES DE LABORATORIO Y PRUEBAS DE ALCOHOLIMETRIA ADEMÁS DE LA REALIZACIÓN DE ESTUDIOS DE PUESTOS DE TRABAJO PARA LA CALIFICACIÓN DE ORIGEN DE ENFERMEDAD PARA LOS FUNCIONARIOS DE LA ALCALDIA MUNICIPAL DE CHIA</t>
  </si>
  <si>
    <t>2019-CT-494</t>
  </si>
  <si>
    <t>2019-CT-495</t>
  </si>
  <si>
    <t>GERMAN ALBERTO BELTRAN AMAYA</t>
  </si>
  <si>
    <t>HUGO ENRIQUE QUINTERO SOTO</t>
  </si>
  <si>
    <t>PRESTACIÓN DE SERVICIOS PROFESIONALES DE APOYO PARA LA ACTUALIZACIÓN DEL MANUAL Y LA CARTOGRAFÍA DE LA NOMENCLATURA PARA EL MUNICIPIO DE CHÍA</t>
  </si>
  <si>
    <t>PRESTACIÓN DE SERVICIOS DE APOYO A LA GESTION PARA EL DESARROLLO DE ACTIVIDADES ARTISTICAS Y CULTURALES ENCAMINADAS AL CUMPLIMIENTO DE LA ESTRATEGIA "JUGUEMOS PARA AYUDAR" DIRIGIDA AL MEJORAMIENTO DE LA CONVIVENCIA SEGURIDAD Y CULTURA CIUDADANA EN EL MUNICIPIO DE CHIA</t>
  </si>
  <si>
    <t>DIRECCIÓN DE SISTEMAS DE INFORMACIÓN Y ESTADISTICA</t>
  </si>
  <si>
    <t>2019-CT-498</t>
  </si>
  <si>
    <t>2019-CT-499</t>
  </si>
  <si>
    <t>BRYAN STHEVEEN CASTAÑEDA CAICEDO</t>
  </si>
  <si>
    <t>INGRID MARITZA REY BUITRAGO</t>
  </si>
  <si>
    <t>PRESTACIÓN DE SERVICIOS TÉCNICOS COMO ENFERMERO (A) DENTRO DEL SISTEMA DE EMERGENCIAS MÉDICAS (SEM) PARA EL MUNICIPIO DE CHÍA</t>
  </si>
  <si>
    <t>PRESTACIÓN DE SERVICIOS PROFESIONALES COMO ABOGADO DE LA SECRETARÍA DE GOBIERNO PARA EL FORTALECIMIENTO Y DESARROLLO DE LAS ACCIONES ESTABLECIDAS EN EL PLAN INTEGRAL DE SEGURIDAD Y CONVIVENCIA CIUDADANA DEL MUNICIPIO DE CHÍA</t>
  </si>
  <si>
    <t>INV-031-2019</t>
  </si>
  <si>
    <t>SASIP-010-2019</t>
  </si>
  <si>
    <t>2019-CT-501</t>
  </si>
  <si>
    <t>2019-CT-502</t>
  </si>
  <si>
    <t>BRV INGENIERIA Y PLANEACIÓN SAS</t>
  </si>
  <si>
    <t>BIG PASS S.A.S.</t>
  </si>
  <si>
    <t>ELABORACION Y DIAGNOSTICO PARA IDENTIFICAR POSIBLES RIESGOS ESTRUCTURALES EN LA EDIFICACION DEL CENTRO DE DESPACHO DEL TERMINAL DE TRANSPORTES INTER MUNICIPAL DEL MUNICIPIO DE CHIA</t>
  </si>
  <si>
    <t>ADQUISICIÓN DE TARJETAS MAGNÉTICAS DE BONOS REGALO PARA LOS SERVIDORES PÚBLICOS DE LA ALCALDÍA MUNICIPAL DE CHÍA Y PARA LOS HIJOS EN EDADES COMPRENDIDAS ENTRE 0 A 18 AÑOS</t>
  </si>
  <si>
    <t>SAMC-013-2019</t>
  </si>
  <si>
    <t>INV-035-2019</t>
  </si>
  <si>
    <t>SAMC-015-2019</t>
  </si>
  <si>
    <t>SASIP-011-2019</t>
  </si>
  <si>
    <t>2019-CT-504</t>
  </si>
  <si>
    <t>2019-CT-505</t>
  </si>
  <si>
    <t>2019-CT-506</t>
  </si>
  <si>
    <t>2019-CT-507</t>
  </si>
  <si>
    <t>2019-CT-508</t>
  </si>
  <si>
    <t>2019-CT-509</t>
  </si>
  <si>
    <t>2019-CT-510</t>
  </si>
  <si>
    <t>2019-CT-511</t>
  </si>
  <si>
    <t>EQUIPO PEDAGOGICO FOX LTDA</t>
  </si>
  <si>
    <t>INVERSIONES Y PROYECTOS LOGISTICOS S.A.S.</t>
  </si>
  <si>
    <t>URSOS - SOSTENIBILIDAD URBANA S.A.S.</t>
  </si>
  <si>
    <t>CELMA MARITZA ALVAREZ CORREA</t>
  </si>
  <si>
    <t>JUAN PABLO GARCIA LIZARAZO</t>
  </si>
  <si>
    <t>PLUTARCO LANDINEZ MARTINEZ</t>
  </si>
  <si>
    <t>JUNTA DEFENSA CIVIL TENJO</t>
  </si>
  <si>
    <t>DESARROLLAR UN PROGRAMA QUE ORIENTE Y PERMITA AFIANZAR CONOCIMIENTOS Y NUEVAS METODOLOGIAS COMO PREPARACIÓN PARA LA APLICACIÓN DE LAS PRUEBAS DE ESTADO SABER PARA 3° 5° 7° 9° 10° Y 11° EN DOCENTES Y ESTUDIANTES DE LAS IEO</t>
  </si>
  <si>
    <t>BRINDAR EL APOYO LOGÍSTICO NECESARIO PARA LA PARTICIPACIÓN DE LAS AGRUPACIONES REPRESENTATIVAS DE LA CASA DE LA CULTURA DEL MUNICIPIO DE CHIA "LUNA CRECIENTE JUVENIL"  EN EL XXIII FESTIVARL NACIONAL DE DANZAS FOLCLÓRICAS A REALIZARSE EN EL MUNICIPIO DE JAGUA DE IBIRICO - CESAR; DEL GRUPO INFANTIL DE DANZAS EN EL XXVII FESTIVAL CONCURSO NACIONAL DE DANZA ANDINA "NEMOCON SAL Y CULTURA" A REALIZARSE EN EL MUNICIPIO DE NEMOCON Y DE LA AGRUPACIÓN  REPRESENTATIVA DE TEATRO AL FESTIVAL DE TEATRO A REALIZARSE EN EL MUNICIPIO DE NEMOCON 2019</t>
  </si>
  <si>
    <t>ARRENDAMIENTO DE BIEN  INMUEBLE UBICADO EN EL PERIMETRO URBANO DEL MUNICIPIO DE CHÍA PARA EL FUNCIONAMIENTO DE LA ESCUELA DE FORMACIÓN ARTISTICA Y CULTURAL DE LA DIRECCIÓN DE CULTURA EN LAS AREAS DE MÚSICA Y LITERATURA</t>
  </si>
  <si>
    <t>DESARROLLO DE ACTIVIDADES A TRAVÉS DE UN AULA MÓVIL AMBIENTAL PARA INVOLUCRAR A LA COMUNIDAD DE FORMA INTERACTIVA E INNOVADORA EN TEMAS DE EDUCACIÓN AMBIENTAL DIRIGIDAS A LAS JUNTAS DE ACCIÓN COMUNAL COLEGIOS Y COMUNIDAD EN GENERAL DEL MUNICIPIO DE CHÍA</t>
  </si>
  <si>
    <t>PRESTACIÓN DE SERVICIOS PROFESIONALES PARA LA REALIZACIÓN DE ACTIVIDADES DE EMPODERAMIENTO SOBRE BUENAS PRÁCTICAS DE MANIPULACIÓN DE ALIMENTOS RELACIONADAS CON EDUCACIÓN SANITARIA CONFORME A LA NORMATIVIDAD VIGENTE SOBRE LA MATERIA</t>
  </si>
  <si>
    <t>PRESTACIÓN DE SERVICIOS PROFESIONALES DE APOYO PARA GEORREFERENCIACION Y CARACTERIZACION DE LA POBLACIÓN VICTIMA DEL CONFLICTO ARMADO</t>
  </si>
  <si>
    <t>ADQUISICION Y TRANSPORTE DE EMULSIONES ASFALTICAS PARA LA CONSTRUCCION DE VIAS NUEVAS Y MANTENIMIENTO DE LAS VIAS URBANAS Y RURALES DEL MUNICIPIO DE CHIA</t>
  </si>
  <si>
    <t>PRESTACIÓN DE SERVICIOS DE APOYO POR PARTE DE LA DEFENSA CIVIL PARA EL FORTALECIMIENTO LOGISTICO EN MATERIA DE ATENCION DEL RIESGO DEL DESASTRES IMPLEMENTACION DE BRIGADAS Y VIGIAS DENTRO DE LA JURISDICCIÓN DEL MUNICIPIO DE CHÍA</t>
  </si>
  <si>
    <t>INV-033-2019</t>
  </si>
  <si>
    <t>2019-CT-514</t>
  </si>
  <si>
    <t>2019-CT-515</t>
  </si>
  <si>
    <t>2019-CT-516</t>
  </si>
  <si>
    <t>2019-CT-517</t>
  </si>
  <si>
    <t>DIANA MARIA MOJICA JAMAICA</t>
  </si>
  <si>
    <t>ANDREA DEL PILAR SAAVEDRA MORENO</t>
  </si>
  <si>
    <t>INVERSIONES ISVEL SAS</t>
  </si>
  <si>
    <t>INSTITUTO  COLOMBIANO DE NORMAS TECNICAS Y CERTIFICACIÓN ICONTEC</t>
  </si>
  <si>
    <t>PRESTAR SERVICIOS PROFESIONALES EN EDUCACIÓN ESPECIAL A LOS ESTUDIANTES MATRICULADOS EN LAS INSTITUCIONES EDUCATIVAS OFICIALES DIVERSIFICADO -  FAGUA - JOSÉ JOAQUÍN CASAS Y LAURA VICUÑA DEL MUNICIPIO DE CHÍA PARA ACOMPAÑAR Y ASESORAR LA IMPLEMENTACIÓN DE ESTRATEGIAS PEDAGÓGICAS Y FLEXIBILIZACIÓN CURRICULAR DE ACUERDO CON LO ESTABLECIDO EN LA LEY 1421 DE 2017</t>
  </si>
  <si>
    <t>PRESTACIÓN DE SERVICIOS PROFESIONALES EN PSICOLOGÍA PARA ACOMPAÑAR E IMPLEMENTAR LAS ACCIONES PEDAGÓGICAS VINCULANDO A DOCENTES Y PADRES DE FAMILIA EN EL PROCESO EDUCATIVO EN  LOS ESTUDIANTES CON NECESIDADES EDUCATIVAS ESPECIALES (NEE) EN LA INSTITUCION EDUCATIVA OFICIAL DIVERSIFICADO DEL MUNICIPIO DE CHÍA</t>
  </si>
  <si>
    <t>PRESTACIÓN DE SERVICIOS PROFESIONALES PARA REALIZAR LOS SERVICIOS DE EVALUACIÓN Y AUDITORIA DE SEGUIMIENTO DE LOS PROCESOS DE GESTIÓN  DE TALENTO HUMANO COBERTURA DEL SERVICIO EDUCATIVO ATENCIÓN AL CIUDADANO Y CALIDAD DEL SERVICIO EDUCATIVO EN LA SECRETARIA DE EDUCACIÓN DE CHÍA QUE HACE PARTE DEL PROYECTO DE MODERNIZACIÓN DEL MINISTERIO DE EDUCACIÓN NACIONAL DE ACUERDO CON LA NORMATIVIDAD Y REGLAMENTACIÓN VIGENTE EN CALIDAD EN LA GESTIÓN PÚBLICA</t>
  </si>
  <si>
    <t xml:space="preserve">SECRETARÍA DE EDUCACIÓN </t>
  </si>
  <si>
    <t>INV-036-2019</t>
  </si>
  <si>
    <t>SAMC-019-2019</t>
  </si>
  <si>
    <t>SAMC-014-2019</t>
  </si>
  <si>
    <t>INV-037-2019</t>
  </si>
  <si>
    <t>SASIP-012-2019</t>
  </si>
  <si>
    <t>LIC-009-2019</t>
  </si>
  <si>
    <t>CM-004-2019</t>
  </si>
  <si>
    <t>INV-038-2019</t>
  </si>
  <si>
    <t>SASIP-013-2019</t>
  </si>
  <si>
    <t>SAMC-020-2019</t>
  </si>
  <si>
    <t>INV-039-2019</t>
  </si>
  <si>
    <t>LIC-011-2019</t>
  </si>
  <si>
    <t>INV-040-2019</t>
  </si>
  <si>
    <t>SASIP-015-2019</t>
  </si>
  <si>
    <t>INV-041-2019</t>
  </si>
  <si>
    <t>SASIP-014-2019</t>
  </si>
  <si>
    <t>2019-CT-519</t>
  </si>
  <si>
    <t>2019-CT-520</t>
  </si>
  <si>
    <t>2019-CT-521</t>
  </si>
  <si>
    <t>2019-CT-522</t>
  </si>
  <si>
    <t>2019-CT-523</t>
  </si>
  <si>
    <t>2019-CT-524</t>
  </si>
  <si>
    <t>2019-CT-525</t>
  </si>
  <si>
    <t>2019-CT-526</t>
  </si>
  <si>
    <t>2019-CT-527</t>
  </si>
  <si>
    <t>2019-CT-528</t>
  </si>
  <si>
    <t>2019-CT-529</t>
  </si>
  <si>
    <t>2019-CT-530</t>
  </si>
  <si>
    <t>2019-CT-531</t>
  </si>
  <si>
    <t>2019-CT-532</t>
  </si>
  <si>
    <t>2019-CT-533</t>
  </si>
  <si>
    <t>2019-CT-534</t>
  </si>
  <si>
    <t>2019-CT-535</t>
  </si>
  <si>
    <t>2019-CT-536</t>
  </si>
  <si>
    <t>2019-CT-537</t>
  </si>
  <si>
    <t>2019-CT-538</t>
  </si>
  <si>
    <t>2019-CT-539</t>
  </si>
  <si>
    <t>2019-CT-540</t>
  </si>
  <si>
    <t>2019-CT-541</t>
  </si>
  <si>
    <t>2019-CT-542</t>
  </si>
  <si>
    <t>2019-CT-543</t>
  </si>
  <si>
    <t>2019-CT-544</t>
  </si>
  <si>
    <t>2019-CT-545</t>
  </si>
  <si>
    <t>2019-CT-546</t>
  </si>
  <si>
    <t>2019-CT-547</t>
  </si>
  <si>
    <t>2019-CT-548</t>
  </si>
  <si>
    <t>2019-CT-549</t>
  </si>
  <si>
    <t>2019-CT-550</t>
  </si>
  <si>
    <t>2019-CT-551</t>
  </si>
  <si>
    <t>2019-CT-552</t>
  </si>
  <si>
    <t>2019-CT-553</t>
  </si>
  <si>
    <t>2019-CT-554</t>
  </si>
  <si>
    <t>2019-CT-555</t>
  </si>
  <si>
    <t>2019-CT-556</t>
  </si>
  <si>
    <t>E IF (SOLUCIONES) [TECNOLOGICAS] SAS</t>
  </si>
  <si>
    <t>CASA EDITORIAL EL TIEMPO S A</t>
  </si>
  <si>
    <t>CORBAN COMPUTADORES SAS</t>
  </si>
  <si>
    <t>CONSORCIO DAJUSANCHEZ CULTURA 2019</t>
  </si>
  <si>
    <t>CARLOS EDUARDO SÁNCHEZ OSPINA</t>
  </si>
  <si>
    <t>CARLOS ANDRES PRECIADO URREGO</t>
  </si>
  <si>
    <t>MARCO FIDEL SUAREZ SEGURA</t>
  </si>
  <si>
    <t>JHON JAIRO MEDRANO ANGEL</t>
  </si>
  <si>
    <t>SANDRA PATRICIA ORTIZ DIAZ</t>
  </si>
  <si>
    <t>CONSTRUCTION SUPPLIES AND CONSULTING SAS</t>
  </si>
  <si>
    <t>COMUNICACIONES DE SANTANDER S.A.S.</t>
  </si>
  <si>
    <t>MARIO FERNANDO JURADO DELGADO</t>
  </si>
  <si>
    <t>DISTRIBUIDORA Y COMERCIALIZADORA E W EL TRIANGULO SAS</t>
  </si>
  <si>
    <t>INVERSIONES CROMOS S A S</t>
  </si>
  <si>
    <t>COMUNICAN S A</t>
  </si>
  <si>
    <t>NINNI JOHANNA MUÑOZ VARELA</t>
  </si>
  <si>
    <t>CONSTRUCCIONES E INGENIERIA CRP SAS</t>
  </si>
  <si>
    <t>YEIMI JOHANNA SANCHEZ DONATO</t>
  </si>
  <si>
    <t>JUAN PABLO MORENO NAVARRETE</t>
  </si>
  <si>
    <t>CONSORCIO CHIA D.I.</t>
  </si>
  <si>
    <t>ECO BICI S.A.S</t>
  </si>
  <si>
    <t>JOHANA ARLETH GARCÍA ABRIL</t>
  </si>
  <si>
    <t>CONSORCIO SAN BERNARDO</t>
  </si>
  <si>
    <t>FUNDACIÓN GÉNESIS DE COLOMBIA</t>
  </si>
  <si>
    <t>GINA LUCIA CASTILLO QUINTANA</t>
  </si>
  <si>
    <t>EDGAR HERNANDO POVEDA ROMERO</t>
  </si>
  <si>
    <t>COMERCIALIZADORA LOGISTICA S.A.S</t>
  </si>
  <si>
    <t>INGRID KATHERINE PEÑA GOMEZ</t>
  </si>
  <si>
    <t>LUIS ANTONIO DIAZ GARCIA</t>
  </si>
  <si>
    <t>LUIDY MARLENI CASTRO MORALES</t>
  </si>
  <si>
    <t>ADRIANA GÓMEZ GONZÁLEZ</t>
  </si>
  <si>
    <t>GUILLERMO LEON GUALTEROS ROCHA</t>
  </si>
  <si>
    <t>JEYSON HERNANDO SANCHEZ ROMERO</t>
  </si>
  <si>
    <t>CONSORCIO ALIANZA INTEGRAL 1A</t>
  </si>
  <si>
    <t>ACTUALIZACIÓN Y SOPORTE TÉCNICO DEL SISTEMA DE MATRÍCULA Y CURSOS SIMAC EN LA CASA DE LA CULTURA DE CHÍA CUNDINAMARCA</t>
  </si>
  <si>
    <r>
      <t xml:space="preserve">SUSCRIPCIÓN A MEDIOS DE COMUNICACIÓN MASIVOS IMPRESOS DIARIO Y REVISTAS: EL TIEMPO HABITAR ALO Y BOCAS PARA LA RED DE BIBLIOTECAS PÚBLICAS DEL MUNICIPIO DE CHIA HOQABIGA YERBABUENA MERCEDES DE CALAHORRA BOJACA FAGUA LA BALSA JOSE JOAQUÍN CASAS Y RESGUARDO </t>
    </r>
    <r>
      <rPr>
        <sz val="10"/>
        <color rgb="FFFF0000"/>
        <rFont val="Calibri"/>
        <family val="2"/>
        <scheme val="minor"/>
      </rPr>
      <t>INDIGENA</t>
    </r>
  </si>
  <si>
    <t>SERVICIO DE MANTENIMIENTO PREVENTIVO Y CORRECTIVO DE IMPRESORAS FOTOCOPIADORA Y ESCÁNER DE LA ALCALDÍA MUNICIPAL DE CHÍA INCLUYENDO REPUESTOS</t>
  </si>
  <si>
    <t>MANTENIMIENTO GENERAL Y DE CUBIERTA DEL EDIFICIO DE LA CASA DE LA CULTURA UBICADA EN LA DIAGONAL 17 No. 7-44 DEL MUNICIPIO DE CHIA</t>
  </si>
  <si>
    <t xml:space="preserve">PRESTAR SERVICIOS PROFESIONALES EN EDUCACIÓN ESPECIAL A LOS ESTUDIANTES MATRICULADOS EN LAS INSTITUCIONES EDUCATIVAS OFICIALES CERCA DE PIEDRA - FUSCA - LA BALASA Y SANTA MARÍA DEL RIO DEL MUNICIPIO DE CHÍA PARA ACOMPAÑAR Y ASESORAR LA IMPLEMENTACIÓN DE ESTRATEGIAS PEDAGÓGICAS Y FLEXIBILIZACIÓN CURRICULAR DE ACUERDO CON LO ESTABLECIDO EN LA LEY 1421 DE 2017 </t>
  </si>
  <si>
    <t>PRESTACIÓN DE SERVICIOS DE APOYO A LA GESTIÓN PARA LA DIRECCIÓN DE SEGURIDAD Y CONVIVENCIA CIUDADANA COMO SOPORTE ASISTENCIA Y SEGUIMIENTO AL CIRCUITO CERRADO DE TELEVISIÓN CCTV DEL MUNICIPIO DE CHÍA</t>
  </si>
  <si>
    <t>PRESTACIÓN DE SERVICIOS PROFESIONALES COMO AGRONOMO PARA COORDINAR LOS PROCESOS DE EXTENSION RURAL QUE SE GENERAN DESDE EL VIVERO MUNICIPAL ADECUACION DE TIERRAS Y PRODUCCION HIDROPONICA DE HORTALIZAS</t>
  </si>
  <si>
    <t>PRESTAR SERVICIOS PROFESIONALES EN EDUCACIÓN ESPECIAL A LOS ESTUDIANTES MATRICULADOS EN LAS INSTITUCIONES EDUCATIVAS OFICIALES DIOSA CHÍA - BOJACA - SAN JOSEMARIA ESCRIVÁ DE BALAGUER Y FONQUETA DEL MUNICIPIO DE CHÍA PARA ACOMPAÑAR Y ASESORAR LA IMPLEMENTACIÓN DE ESTRATEGIAS PEDAGÓGICAS Y FLEXIBILIZACIÓN CURRICULAR DE ACUERDO CON LO ESTABLECIDO EN LA LEY 1421 DE 2017</t>
  </si>
  <si>
    <t>OBRAS DE ADECUACIÓN Y MANTENIMIENTO DE LOS SALONES COMUNALES DELICIAS SUR Y CHILACOS EN EL MUNICIPIO DE CHIA</t>
  </si>
  <si>
    <t>ADQUISICIÓN DE CÁMARA FOTOGRÁFICA Y ACCESORIOS ASÍ COMO EL MANTENIMIENTO CORRECTIVO DE DOS CÁMARAS EXISTENTES PARA APOYAR LAS LABORES DE REPORTERÍA DE LA OFICINA ASESORA DE COMUNICACIÓN Y PRENSA</t>
  </si>
  <si>
    <t>PRESTACIÓN DE SERVICIOS PROFESIONALES PARA LA DIRECCIÓN REALIZACIÓN PRODUCCIÓN Y MONTAJE DE LA OBRA ARTÍSTICA TEATRAL CON LA CUAL SE GRADUARAN A LOS ESTUDIANTES DE V SEMESTRE DEL PROGRAMA DE EDUCACIÓN FORMAL EN ARTES ESCÉNICAS CON ÉNFASIS EN ACTUACIÓN DE LA ESCUELA DE FORMACIÓN ARTÍSTICA Y CULTURAL DE CHÍA</t>
  </si>
  <si>
    <t>ADQUISICIÓN DE CALZADO Y VESTIDO DE LABOR, ELEMENTOS DE PROTECCIÓN PERSONAL IMPLEMENTOS DE SEGURIDAD INDUSTRIAL UNIFORMES DE DOTACIÓN PARA LOS FUNCIONARIOS DEL MUNICIPIO DE CHÍA Y LOS SERVIDORES PUBLICOS ADMINISTRATIVOS Y DOCENTES DE LOS PLANTELES EDUCATIVOS</t>
  </si>
  <si>
    <t>SUSCRIPCIÓN A LA REVISTA CROMOS PARA LA RED DE BIBLIOTECAS PÚBLICAS DEL MUNICIPIO DE CHÍA POR EL TERMINO DE VEINTICUATRO (24) MESES</t>
  </si>
  <si>
    <t>SUSCRIPCIÓN AL DIARIO EL ESPECTADOR Y A LA REVISTA VEA PARA LA RED DE BIBLIOTECAS PÚBLICAS DEL MUNICIPIO DE CHÍA POR EL TERMINO DE VEINTICUATRO (24) MESES</t>
  </si>
  <si>
    <t>PRESTACIÓN DE SERVICIOS DE APOYO A LA GESTIÓN PARA LLEVAR A CABO LA IMPLEMENTACIÓN Y PUESTA EN MARCHA DEL SISTEMA PÚBLICO DE USO DE LA BICICLETA CON EL FIN DE GENERAR ACTIVIDADES QUE PROPICIEN SEGURIDAD VIAL EN EL MUNICIPIO DE CHÍA</t>
  </si>
  <si>
    <t>CONSTRUCCIÓN ALCANTARILLADO AGUAS RESIDUALES VEREDA DE FAGUA SECTORES CHIQUILINDA EL CHAMIZO CHAVARROS RINCÓN DE FAGUA Y ZONA NOR-ORIENTE DEL MUNICIPIO DE CHIA</t>
  </si>
  <si>
    <t>INTERVENTORÍA TÉCNICA ADMINISTRATIVA FINANCIERA Y AMBIENTAL PARA LA CONSTRUCCIÓN ALCANTARILLADO AGUAS RESIDUALES VEREDA DE FAGUA SECTORES CHIQUILINDA EL CHAMIZO CHAVARROS RINCÓN DE FAGUA Y ZONA NOR-ORIENTE DEL MUNICIPIO DE CHÍA</t>
  </si>
  <si>
    <t>ADQUISICIÓN DE ACCESORIOS PARA LAS BICICLETAS DE LA POLICIA NACIONAL QUE PRESTAN EL SERVICIO EN EL MUNICIPIO DE CHIA</t>
  </si>
  <si>
    <t>PRESTACION SERVICIOS PROFESIONALES ESPECIALIZADOS PARA LA FORMULACIÓN DE LA POLÍTICA PÚBLICA Y CONSTRUCCIÓN DEL FONDO DEL FOMENTO AL EMPRENDIMIENTO DEL MUNICIPIO DE CHÍA</t>
  </si>
  <si>
    <t>ADQUISICIÓN Y TRANSPORTE DE MEZCLA DENSA EN CALIENTE TIPO MDC-2 PARA EL MANTENIMIENTO DE LA MALLA VÍAL CONSTRUCCIÓN DE VÍAS NUEVAS Y CICLORUTAS EN EL MUNICIPIO DE CHÍA</t>
  </si>
  <si>
    <t>"PREVENCIÓN DE CONSUMO DE SUSTANCIAS PSICOACTIVAS A TRAVÉS DEL FORTALECIMIENTO DE FACTORES PROTECTORES Y REDUCCIÓN DE FACTORES DE RIESGO EN FAMILIAS EN CONDICIÓN DE VULNERABILIDAD EN EL MUNICIPIO DE CHÍA"</t>
  </si>
  <si>
    <t>REALIZAR MANTENIMIENTO AL PARQUE TEMÁTICO DEL MUNICIPIO DE CHÍA</t>
  </si>
  <si>
    <t>MANTENIMIENTO PREVENTIVO Y CORRECTIVO DEL PARQUE AUTOMOTOR ASIGNADO A LOS ORGANISMOS DE SEGURIDAD Y PROTECCIÓN CIUDADANA (POLICÍA EJÉRCITO FISCALÍA) DEL MUNICIPIO DE CHÍA</t>
  </si>
  <si>
    <t>PRESTACIÓN DE SERVICIOS PROFESIONALES COMO PSICÓLOGO (A) PARA COADYUVAR A LA SECRETARIA DE GOBIERNO EN LA IDENTIFICACIÓN Y CARACTERIZACIÓN DE HECHOS DELICTIVOS Y COMPORTAMIENTOS CONTRARIOS A LA CONVIVENCIA EN EL OBSERVATORIO DE SEGURIDAD Y CONVIVENCIA CIUDADANA DEL MUNICIPIO DE CHÍA</t>
  </si>
  <si>
    <t>ARRENDAMIENTO ESPACIO TORRE PARA LA INSTALACIÓN DE ANTENAS CON EQUIPOS DE TELECOMUNICACIONES Y DE LA RED PUBLICA WIFI DEL MUNICIPIO DE CHIA</t>
  </si>
  <si>
    <t>SUMINISTRO DE MERCADOS CON ALIMENTOS DE LA CANASTA FAMILIAR PARA APOYAR A LA POBLACIÓN VULNERABLE ATENDIDA POR LA SECRETARÍA DE DESARROLLO SOCIAL DEL MUNICIPIO DE CHÍA</t>
  </si>
  <si>
    <t>PRESTACIÓN DE SERVICIOS DE APOYO A LA GESTIÓN PARA LA REALIZACIÓN DE VISITAS A LAS OFICINAS DE RECURSOS HUMANOS DE 50 EMPRESAS PRIVADAS EN EL MUNICIPIO DE CHIA CON EL FIN DE REALIZAR SOCIALIZACIÓN DE LA POLÍTICA PUBLICA DEL TRABAJO DECENTE Y ARTICULAR ACCIONES PARA EL FORTALECIMIENTO DEL BANCO DE EMPLEO MUNICIPAL</t>
  </si>
  <si>
    <t>PRESTACIÓN DE SERVICIOS DE APOYO A LA GESTIÓN PARA EL ACOMPAÑAMIENTO EN ACTIVIDADES DE TESORERÍA QUE ADELANTE LA SECRETARÍA DE HACIENDA EN EL MUNICIPIO DE CHÍA</t>
  </si>
  <si>
    <t>PRESTACIÓN DE SERVICIOS ESPECIALIZADOS PARA EL ACOMPAÑAMIENTO A LAS ACTIVIDADES DEL PROCESO DE FISCALIZACIÓN EN EL MUNICIPIO DE CHÍA</t>
  </si>
  <si>
    <t>PRESTAR SERVICIOS PROFESIONALES EN EDUCACIÓN ESPECIAL A LOS ESTUDIANTES MATRICULADOS EN LAS INSTITUCIONES EDUCATIVAS OFICIALES JOSÉ JOAQUÍN CASAS LAURA VICUÑA Y DIOSA CHÍA DEL MUNICIPIO DE CHÍA PARA ACOMPAÑAR Y ASESORAR LA IMPLEMENTACIÓN DE ESTRATEGIAS PEDAGÓGICAS Y FLEXIBILIZACIÓN CURRICULAR DE ACUERDO CON LO ESTABLECIDO EN LA LEY 1421 DE 2017</t>
  </si>
  <si>
    <t>PRESTACIÓN DE SERVICIOS PROFESIONALES DE APOYO COMO INGENIERO CIVIL PARA EL SEGUIMIENTO Y CONTROL URBANÍSTICO DE LICENCIAMIENTO EN LA DIRECCIÓN DE URBANISMO</t>
  </si>
  <si>
    <t>PRESTACIÓN DE SERVICIOS PROFESIONALES DE APOYO COMO ARQUITECTO PARA EL SEGUIMIENTO Y CONTROL URBANÍSTICO DE LICENCIAMIENTO EN LA DIRECCIÓN DE URBANISMO</t>
  </si>
  <si>
    <t>ADQUISICIÓN DE PREFABRICADOS EN CONCRETO Y ARCILLA PARA CONSTRUCCIÓN Y MANTENIMIENTO DE VIAS ANDENES Y ESPACIO PÚBLICO EN EL AREA URBANA Y RURAL DEL MUNICIPIO DE CHÍA</t>
  </si>
  <si>
    <t>BRINDAR EL APOYO LOGÍSTICO NECESARIO PARA EL TRASLADO, ALIMENTACIÓN Y HOSPEDAJE DE LOS INTEGRANTES DE LA ORQUESTA SINFÓNICA JUVENIL, ASÍ COMO LA BANDA MARCIAL DE FAGUA DEL MUNICIPIO DE CHÍA QUE PARTICIPARÁN EN EL III FESTIVAL INTERNACIONAL DE ORQUESTAS SINFÓNICAS CIUDAD MUSICAL IBAGUÉ 2019 Y EN EL XIX CONCURSO NACIONAL DE BANDAS MARCIALES PUENTE NACIONAL SANTANDER RESPECTIVAMENTE</t>
  </si>
  <si>
    <t>ADQUISICIÓN Y TRANSPORTE DE ASFALTITA ARENA PREPARADA PARA SLURRY Y MATERIAL DE CANTERA Y RIO PARA EL MANTENIMIENTO DE LA MALLA VIAL COSTRUCCION DE VIAS NUEVAS Y CICLORUTAS CONSTRUCCION DE ALCANTARILLADOS Y MANTENIMIENTO DE LA INFRAESTRUCTURA INSTITUCIONAL DEL MUNICIPIO DE CHIA UBICADAS EN EL AREA URBANA Y RURAL DEL MUNICIPIO</t>
  </si>
  <si>
    <t>SECRETARÍA DE EDUCACION
SECRETARÍA GENERAL
SECRETARÍA DE MOVILIDAD</t>
  </si>
  <si>
    <t>SECRETARÍA DE EDUCACIÓN
DIRECCIÓN DE FUNCIÓN PÚBLICA
SECRETARÍA DE MOVILIDAD</t>
  </si>
  <si>
    <t>DIRECCIÓN DE INFRAESTRUCTURA
SECRETARÍA DE OBRAS PÚBLICAS</t>
  </si>
  <si>
    <t>DIRECCIÓN DE EDUCACIÓN SEGURIDAD VÍAL Y CONTROL AL TRÁNSITO</t>
  </si>
  <si>
    <t>DIRECCIÓN DE TESORERÍA</t>
  </si>
  <si>
    <t>DIRECCIÓN DE URBANISMO</t>
  </si>
  <si>
    <t>LIC-012-2019</t>
  </si>
  <si>
    <t>INV-044-2019</t>
  </si>
  <si>
    <t>INV-042-2019</t>
  </si>
  <si>
    <t>SAMC-022-2019</t>
  </si>
  <si>
    <t>CM-006-2019</t>
  </si>
  <si>
    <t>INV-046-2019</t>
  </si>
  <si>
    <t>SAMC-021-2019</t>
  </si>
  <si>
    <t>CM-009-2019</t>
  </si>
  <si>
    <t>LIC-010-2019</t>
  </si>
  <si>
    <t>CM-007-2019</t>
  </si>
  <si>
    <t>INV-047-019</t>
  </si>
  <si>
    <t>LIC-015-2019</t>
  </si>
  <si>
    <t>INV-048-2019</t>
  </si>
  <si>
    <t>SASIP-016-2019</t>
  </si>
  <si>
    <t>INV-049-2019</t>
  </si>
  <si>
    <t>INV-050-2019</t>
  </si>
  <si>
    <t>LIC-017-2019</t>
  </si>
  <si>
    <t>2019-CT-558</t>
  </si>
  <si>
    <t>2019-CT-559</t>
  </si>
  <si>
    <t>2019-CT-560</t>
  </si>
  <si>
    <t>2019-CT-561</t>
  </si>
  <si>
    <t>2019-CT-562</t>
  </si>
  <si>
    <t>2019-CT-563</t>
  </si>
  <si>
    <t>2019-CT-564</t>
  </si>
  <si>
    <t>2019-CT-565</t>
  </si>
  <si>
    <t>2019-CT-566</t>
  </si>
  <si>
    <t>2019-CT-567</t>
  </si>
  <si>
    <t>2019-CT-568</t>
  </si>
  <si>
    <t>2019-CT-569</t>
  </si>
  <si>
    <t>2019-CT-570</t>
  </si>
  <si>
    <t>2019-CT-571</t>
  </si>
  <si>
    <t>2019-CT-572</t>
  </si>
  <si>
    <t>2019-CT-573</t>
  </si>
  <si>
    <t>2019-CT-574</t>
  </si>
  <si>
    <t>2019-CT-575</t>
  </si>
  <si>
    <t>2019-CT-576</t>
  </si>
  <si>
    <t>2019-CT-577</t>
  </si>
  <si>
    <t>2019-CT-578</t>
  </si>
  <si>
    <t>2019-CT-579</t>
  </si>
  <si>
    <t>INCIVILES ASOCIADOS SAS</t>
  </si>
  <si>
    <t>SEMILLA EDUCATIVA S.A.S.</t>
  </si>
  <si>
    <t>ALIANZA CRECER SAS</t>
  </si>
  <si>
    <t>MAARES S.A.S. - E.S.P.</t>
  </si>
  <si>
    <t>DIANA CAROLINA ALVARADO ZABALA</t>
  </si>
  <si>
    <t>CONSORCIO ESTUDIOS &amp; DISEÑOS SABANA</t>
  </si>
  <si>
    <t>CONSORCIO INTERESPECTACULOS 2019</t>
  </si>
  <si>
    <t>CONSORCIO SAN AGUSTIN 2019</t>
  </si>
  <si>
    <t>FUNDACIÓN XIXA</t>
  </si>
  <si>
    <t>DANIEL CAMILO LATORRE SANMIGUEL</t>
  </si>
  <si>
    <t>JOSE FERNANDO PINILLA GONZALEZ</t>
  </si>
  <si>
    <t>AMERICAN OUTSOURCING S.A.</t>
  </si>
  <si>
    <t>JORGE FREDY MUÑOZ ARIZA</t>
  </si>
  <si>
    <t>OMAIRA MILENA MORENO</t>
  </si>
  <si>
    <t>FUNDACIÓN CULTURAL EDUCATIVA MOLIERE TEATRO</t>
  </si>
  <si>
    <t>CONSORCIO CULTURA AMBIENTAL CHIA</t>
  </si>
  <si>
    <t>MEJORAMIENTO, TERMINACIÓN Y CONSTRUCCIÓN DE LOS ESCENARIOS PARA  LOS ESPECTÁCULOS PÚBLICOS DE LAS ARTES ESCÉNICAS DE NATURALEZA PÚBLICA, DENOMINADOS: PLAZOLETA CULTURAL HOQABIGA, CASONA SANTA RITA, CASONA VILLA LUCRECIA, UBICADAS EN EL MUNICIPIO DE CHÍA</t>
  </si>
  <si>
    <t>ADQUISICIÓN DE TEXTOS EDUCATIVOS QUE PERMITAN EL FORTALECIMIENTO DESARROLLO DE COMPETENCIAS BÁSICAS Y ESPECÍFICAS; EN LOS ESTUDIANTES DE GRADO 11 Y GRADO TRANSICIÓN PERTENECIENTES A LAS INSTITUCIONES EDUCATIVAS OFICIALES DEL MUNICIPIO DE CHÍA</t>
  </si>
  <si>
    <t>BRINDAR EL APOYO LOGISTICO NECESARIO PARA LA REALIZACIÓN DE LA IV VERSION DEL FESTIVAL DE ARTE POPULAR Y ARTE URBANO EN EL MUNICIPIO DE CHIA-CUNDINAMARCA</t>
  </si>
  <si>
    <t>RECOLECCIÓN Y DISPOSICIÓN FINAL DE RESIDUOS BIOLÓGICOS PELIGROSOS BIOSANITARIOS Y ANATOMOPATOLÓGICOS DE LA SECRETARÍA DE SALUD DEL MUNICIPIO DE CHÍA</t>
  </si>
  <si>
    <t>PRESTACIÓN DE SERVICIOS PROFESIONALES PARA EL ACOMPAÑAMIENTO EN ACTIVIDADES DE TESORERÍA QUE ADELANTE LA SECRETARÍA DE HACIENDA EN EL MUNICIPIO DE CHÍA</t>
  </si>
  <si>
    <t>COMPRAVENTA E INSTALACIÓN DE INVERNADEROS MÓVILES PUESTA EN FUNCIONAMIENTO DE EQUIPOS Y ACCESORIOS PARA EL DESARROLLO DE PROYECTOS HIDROPONICOS EN EL MARCO DE LA POLÍTICA DE PRESUPUESTO PARTICIPATIVO EN LA VEREDA DE FAGUA (PREDIO "EL CHAMIZO") Y EN LA VEREDA BOJACÁ (PREDIO "EL BOSQUE")</t>
  </si>
  <si>
    <t>ESTUDIOS Y DISEÑOS DE INFRAESTRUCTURA PROYECTOS DE PRESUPUESTO PARTICIPATIVO EN EL MUNICIPIO DE CHÍA CUNDINAMARCA</t>
  </si>
  <si>
    <t xml:space="preserve">REALIZAR MANTENIMIENTO PREVENTIVO Y CORRECTIVO DE LA TOTALIDAD DE LAS BICICLETAS UTILIZADAS EN LA IMPLEMENTACIÓN Y PUESTA EN MARCHA DEL SISTEMA PÚBLICO DE USO DE LA BICICLETA CON EL FIN DE GENERAR ACTIVIDADES QUE PROPICIEN SEGURIDAD VIAL EN EL MUNICIPIO DE CHÍA </t>
  </si>
  <si>
    <t>OBRAS DE REVITALIZACIÓN Y  ACONDICIONAMIENTO DE LA INFRAESTRUCTURA VIAL Y CICLORUTAS DEL MUNICIPIO DE CHÍA</t>
  </si>
  <si>
    <t>INTERVENTORÍA TÉCNICA ADMINISTRATIVA FINANCIERA Y AMBIENTAL PARA EL MEJORAMIENTO TERMINACIÓN Y CONSTRUCCIÓN DE LOS ESCENARIOS PARA LOS ESPECTÁCULOS PÚBLICOS DE LAS ARTES ESCÉNICAS DE NATURALEZA PÚBLICA DENOMINADOS: PLAZOLETA CULTURAL HOQABIGA CASONA SANTA RITA CASONA VILLA LUCRECIA UBICADAS EN EL MUNICIPIO DE CHÍA</t>
  </si>
  <si>
    <t>MEJORAMIENTO Y ADECUACIÓN DEL ESCENARIO ARTÍSTICOY CULTURAL DE NATURALEZ PÚBLICA DENOMINADO JUMBO PARA EL FOMENTO DE LAS PRÁCTICAS ARTÍSTICAS DE LOS ESPECTÁCULOS PÚBLICOS DE LAS ARTES ESCÉNICAS EN EL SECTOR RURAL DEL MUNICIPIO DE CHIA - No: 13397</t>
  </si>
  <si>
    <t>INTERVENTORÍA, TÉCNICA, ADMINISTRATIVA, FINANCIERA Y AMBIENTAL PARA LOS SIGUIENTES PROYECTOS DE OBRA: 1) LA ADECUACION Y MEJORAMIENTO DEL PARQUE PRINCIPAL Y ZONA HISTORICA DEL MUNICIPIO DE CHÍA Y 2) MEJORAMIENTO Y ADECUACIÓN DEL ESCENARIO ARTÍSTICO Y CULTURAL DE NATURALEZA PÚBLICA DENOMINADO JUMBO PARA EL FOMENTO DE LAS PRÁCTICAS ARTÍSTICAS DE LOS ESPECTÁCULOS PÚBLICOS DE LAS ARTES ESCÉNICAS EN EL SECTOR RURAL DEL MUNICIPIO DE CHÍA- No: 13397</t>
  </si>
  <si>
    <t>REALIZACIÓN DE LA CARACTERIZACIÓN DE AGENTES Y ORGANIZACIONES CULTURALES DEL MUNICIPIO DE CHÍA CUNDINAMARCA</t>
  </si>
  <si>
    <t>PRESTACIÓN DE SERVICIOS DE APOYO A LA GESTIÓN PARA LA PROMOCIÓN DE LA GESTIÓN EN LA DIRECCIÓN Y PRODUCCIÓN DE CINE TELEVISIÓN Y VIDEO PARA JÓVENES Y ADULTOS NIVEL INICIACIÓN EN EL ÁREA URBANA Y RURAL DEL MUNICIPIO DENTRO DEL PROCESO INSTRUCTIVO DE LA ESCUELA DE FORMACIÓN ARTÍSTICA Y CULTURAL DE CHÍA</t>
  </si>
  <si>
    <t>APOYO LOGÍSTICO PARA LA REALIZACIÓN DE DOS SALIDAS RECREATIVAS (DÍA DE SOL) DIRIGIDA A LOS ADULTOS MAYORES DEL MUNICIPIO DE CHÍA Y REALIZACIÓN DE LA SEMANA DEL ADULTO MAYOR</t>
  </si>
  <si>
    <t>ADQUISICIÓN Y MANTENIMIENTO DE EQUIPOS DE COMUNICACIÓN PARA LOS AGENTES DE TRÁNSITO DEL MUNICIPIO DE CHÍA</t>
  </si>
  <si>
    <t>ACTUALIZACIÓN DE UNA (01) LICENCIA PARA FIREWALL FORTINET MODELO 300D Y ADQUISICIÓN DE UN (01) FIREWALL CON SOPORTE TÉCNICO</t>
  </si>
  <si>
    <t>PRESTACIÓN DE SERVICIOS PROFESIONALES COMO ADMINISTRADOR DE EMPRESAS PARA ATENDER LOS REQUERIMIENTOS Y LINEAMIENTOS ESTABLECIDOS EN LA LEY 1774 DE 2016 CON RESPECTO AL ESTABLECIMIENTO DEL CENTRO DE BIENESTAR ANIMAL DEL MUNICIPIO DE CHÍA</t>
  </si>
  <si>
    <t>PRESTACIÓN DE SERVICIOS DE APOYO A LA GESTIÓN EN LOS TRÁMITES ADMINISTRATIVOS DE LOS PROCESOS PROPIOS DE LA OFICINA DE CONTRATACIÓN</t>
  </si>
  <si>
    <t>BRINDAR EL APOYO LOGÍSTICO NECESARIO PARA LA PARTICIPACIÓN DE LOS INTEGRANTES DE LA CAMERATA DE CHÍA EN LA VERSIÓN 2019 DE LAS CLÍNICAS INSTRUMENTALES A REALIZARSE EN CARTAGENA - BOLÍVAR - ASÍ COMO DE LOS INTEGRANTES DE LAS AGRUPACIONES REPRESENTATIVAS JUVENIL E INFANTIL DE TEATRO DE LA EFAC DE CHÍA EN EL FESTIVAL DE TEATRO DEL COLEGIO DIOCESANO DEL MUNICIPIO DE DUITAMA - BOYACÁ</t>
  </si>
  <si>
    <t xml:space="preserve">ADQUISICIÓN DE CUATRO TIQUETES AEREOS PARA LA PARTICIPACIÓN DE DEPORTISTAS DEL MUNICIPIO EN UN RECORRIDO EN BICICLETA DESDE SAN JOSE DE COSTA RICA HASTA CIUDAD DE MEXICO EN EL MARCO DE LA PROMOCIÓN DE LA MARCA "CHÍA VÍVELA" </t>
  </si>
  <si>
    <t>ACTIVIDADES PARA FORTALECER LA CULTURA AMBIENTAL A TRAVÉS DE BUENAS PRÁCTICAS EN EL MANEJO DE RESIDUOS SÓLIDOS E IMPLEMENTACIÓN DE ENERGÍAS ALTERNATIVAS EN LAS VEREDAS LA BALSA Y YERBABUENA BAJA DEL MUNICIPIO DE CHÍA</t>
  </si>
  <si>
    <t>SECRETARÍA DE OBRAS PÚBLICAS
DIRECCION DE VALORIZACIÓN
DIRECCIÓN DE CULTURA</t>
  </si>
  <si>
    <t>OFICINA DE CONTRATACIÓN</t>
  </si>
  <si>
    <t>SAMC-024-2019</t>
  </si>
  <si>
    <t>SAMC-025-2019</t>
  </si>
  <si>
    <t>LIC-016-2019</t>
  </si>
  <si>
    <t>INV-052-019</t>
  </si>
  <si>
    <t>CM-008-2019</t>
  </si>
  <si>
    <t>SAMC-027-2019</t>
  </si>
  <si>
    <t>INV-053-2019</t>
  </si>
  <si>
    <t>LIC-014-2019</t>
  </si>
  <si>
    <t>2019-CT-581</t>
  </si>
  <si>
    <t>2019-CT-582</t>
  </si>
  <si>
    <t>2019-CT-583</t>
  </si>
  <si>
    <t>2019-CT-584</t>
  </si>
  <si>
    <t>2019-CT-585</t>
  </si>
  <si>
    <t>2019-CT-586</t>
  </si>
  <si>
    <t>2019-CT-587</t>
  </si>
  <si>
    <t>2019-CT-588</t>
  </si>
  <si>
    <t>2019-CT-589</t>
  </si>
  <si>
    <t>2019-CT-590</t>
  </si>
  <si>
    <t>FUNDACIÓN COLOMBIANA DE GESTIÓN Y PROGRESO SOCIAL</t>
  </si>
  <si>
    <t>360 GRADOS CONSULTORES S.A.S</t>
  </si>
  <si>
    <t>CONSORCIO PARQUE HISTÓRICO CHÍA</t>
  </si>
  <si>
    <t>FITCH RATINGS COLOMBIA SA SOCIEDAD CALIFICADORA DE VALORES</t>
  </si>
  <si>
    <t>CONSORCIO INTERVÍAS 2019</t>
  </si>
  <si>
    <t>MARTHA PATRICIA ARIZA GONZÁLEZ</t>
  </si>
  <si>
    <t>ANDIRESCATE S.A.S</t>
  </si>
  <si>
    <t>TX ULTRA CONTRATISTA S.A.S.</t>
  </si>
  <si>
    <t>APOYO LOGÍSTICO PARA LA REALIZACIÓN DE ACTIVIDADES TENDIENTES AL APOYO DE LA FAMILIA LA POBLACIÓN VULNERABLE Y LA EQUIDAD DE GÉNERO EN EL MUNICIPIO DE CHÍA</t>
  </si>
  <si>
    <t>REALIZAR ACTIVIDADES DE PROMOCIÓN Y PREVENCIÓN EN SEGURIDAD VIAL A LOS NIÑOS NIÑAS Y ADOLESCENTES DEL MUNICIPIO DE CHÍA EN EL MARCO DE LA POLÍTICA PÚBLICA DE LA BICICLETA CON EL FIN DE FORTALECER LAS BUENAS PRÁCTICAS Y EL USO DE LA MISMA</t>
  </si>
  <si>
    <t>ADECUACIONES Y MEJORAMIENTO DEL PARQUE PRINCIPAL Y ZONA HISTÓRICA DEL MUNICIPIO DE CHÍA</t>
  </si>
  <si>
    <t>ADQUISICIÓN DE VÍVERES Y ELEMENTOS DE ASEO (AYUDAS HUMANITARIAS INMEDIATAS) PARA LA POBLACIÓN VICTIMA DEL DESPLAZAMIENTO FORZADO QUE HA LLEGADO AL MUNICIPIO DE CHÍA</t>
  </si>
  <si>
    <t>PRESTACIÓN DE LOS SERVICIOS PROFESIONALES DE CALIFICACIÓN DE CAPACIDAD DE PAGO DE LARGO Y CORTO PLAZO DENOMINADA TÉCNICAMENTE CALIFICACIÓN NACIONAL DE LARGO Y CORTO PLAZO PARA CON SUS PASIVOS FINANCIEROS</t>
  </si>
  <si>
    <t>INTERVENTORÍA TÉCNICA ADMINISTRATIVA FINANCIERA Y AMBIENTAL PARA LA CONSTRUCCIÓN ADECUACIÓN Y MEJORAMIENTO VÍAS CARRERA 10 ENTRE CALLE 7 Y CALLE 9 CALLE 9 ENTRE CARRERA 10 Y CARRERA 9 CALLE 10 ENTRE CARRERA 13 Y CARRERA 14 Y CALLE 8 ENTRE CARRERA 14E Y AVENIDA CHILACOS, EN EL MUNICIPIO DE CHÍA</t>
  </si>
  <si>
    <t>PRESTACIÓN DE SERVICIOS PROFESIONALES PARA REDISTRIBUCIÓN DE LOS PUESTOS DE TRABAJO COMO APOYO AL SISTEMA DE GESTIÓN DE SEGURIDAD Y SALUD EN EL TRABAJO</t>
  </si>
  <si>
    <t>REALIZAR UNA CAMPAÑA EN SEGURIDAD VÍAL Y JUEGO DE ROLES EN EDUCACIÓN DIRIGIDA A LAS INSTITUCIONES EDUCATIVAS OFICIALES Y PRIVADAS DEL MUNICIPIO DE CHÍA</t>
  </si>
  <si>
    <t>MANTENIMIENTO PREVENTIVO DEL SISTEMA DE ALERTA TEMPRANA DE MONITOREO DE RIOS PARA EL MUNICIPIO DE CHÍA</t>
  </si>
  <si>
    <t>CONSTRUCCIÓN, ADECUACIÓN Y MEJORAMIENTO VIAS CARRERA 10 ENTRE CALLE 7 Y CALLE 9, CALLE 9 ENTRE CARRERA 10 Y CARRERA 9, CALLE 10 ENTRE CARRERA 13 Y CARRERA 14 Y CALLE 8 ENTRE CARRERA 14E Y AVENIDA CHILACOS, EN EL MUNICIPIO DE CHIA</t>
  </si>
  <si>
    <t>DIRECCIÓN DE ASUNTOS ÉTNICOS RACIALES RELIGIOSOS Y POSTCONFLICTO</t>
  </si>
  <si>
    <t>SECRETARÍA DE GOBIERNO
OFICINA DE LA TECNOLOGIA, INFORMACION Y COMUNICACIONES TIC</t>
  </si>
  <si>
    <t>INV-055-2019</t>
  </si>
  <si>
    <t>SAMC-028-2019</t>
  </si>
  <si>
    <t>SAMC-023-2019</t>
  </si>
  <si>
    <t>CM-011-2019</t>
  </si>
  <si>
    <t>INV-057-2019</t>
  </si>
  <si>
    <t>INV-058-2019</t>
  </si>
  <si>
    <t>CM-013-2019</t>
  </si>
  <si>
    <t>CM-014-2019</t>
  </si>
  <si>
    <t>CM-010-2019</t>
  </si>
  <si>
    <t>SASIP-017-2019</t>
  </si>
  <si>
    <t>INV-059-2019</t>
  </si>
  <si>
    <t>INV-060-2019</t>
  </si>
  <si>
    <t>INV-061-2019</t>
  </si>
  <si>
    <t>INV-062-2019</t>
  </si>
  <si>
    <t>CM-012-2019</t>
  </si>
  <si>
    <t>LIC-013-2019</t>
  </si>
  <si>
    <t>INV-064-2019</t>
  </si>
  <si>
    <t>INV-063-2019</t>
  </si>
  <si>
    <t>CM-016-2019</t>
  </si>
  <si>
    <t>CM-015-2019</t>
  </si>
  <si>
    <t>INV-065-2019</t>
  </si>
  <si>
    <t>LIC-019-2019</t>
  </si>
  <si>
    <t>CM-017-2019</t>
  </si>
  <si>
    <t>INV-066-2019</t>
  </si>
  <si>
    <t>SASIP-018-2019</t>
  </si>
  <si>
    <t>INV-069-2019</t>
  </si>
  <si>
    <t>LIC-025-2019</t>
  </si>
  <si>
    <t>INV-067-2019</t>
  </si>
  <si>
    <t>INV-068-2019</t>
  </si>
  <si>
    <t>INV-070-2019</t>
  </si>
  <si>
    <t>SASIP-019-2019</t>
  </si>
  <si>
    <t>INV-073-2019</t>
  </si>
  <si>
    <t>INV-071-2019</t>
  </si>
  <si>
    <t>SAMC-031-2019</t>
  </si>
  <si>
    <t>INV-01-2019</t>
  </si>
  <si>
    <t>INV-076-2019</t>
  </si>
  <si>
    <t>INV-074-2019</t>
  </si>
  <si>
    <t>CM-018-2019</t>
  </si>
  <si>
    <t>LIC-020-2019</t>
  </si>
  <si>
    <t>SAMC-033-2019</t>
  </si>
  <si>
    <t>SAMC-034-2019</t>
  </si>
  <si>
    <t>INV-078-2019</t>
  </si>
  <si>
    <t>2019-CT-592</t>
  </si>
  <si>
    <t>2019-CT-593</t>
  </si>
  <si>
    <t>2019-CT-594</t>
  </si>
  <si>
    <t>2019-CT-595</t>
  </si>
  <si>
    <t>2019-CT-596</t>
  </si>
  <si>
    <t>2019-CT-597</t>
  </si>
  <si>
    <t>2019-CT-598</t>
  </si>
  <si>
    <t>2019-CT-599</t>
  </si>
  <si>
    <t>2019-CT-600</t>
  </si>
  <si>
    <t>2019-CT-601</t>
  </si>
  <si>
    <t>2019-CT-602</t>
  </si>
  <si>
    <t>2019-CT-603</t>
  </si>
  <si>
    <t>2019-CT-604</t>
  </si>
  <si>
    <t>2019-CT-605</t>
  </si>
  <si>
    <t>2019-CT-606</t>
  </si>
  <si>
    <t>2019-CT-607</t>
  </si>
  <si>
    <t>2019-CT-608</t>
  </si>
  <si>
    <t>2019-CT-609</t>
  </si>
  <si>
    <t>2019-CT-610</t>
  </si>
  <si>
    <t>2019-CT-611</t>
  </si>
  <si>
    <t>2019-CT-612</t>
  </si>
  <si>
    <t>2019-CT-613</t>
  </si>
  <si>
    <t>2019-CT-614</t>
  </si>
  <si>
    <t>2019-CT-615</t>
  </si>
  <si>
    <t>2019-CT-616</t>
  </si>
  <si>
    <t>2019-CT-617</t>
  </si>
  <si>
    <t>2019-CT-618</t>
  </si>
  <si>
    <t>2019-CT-619</t>
  </si>
  <si>
    <t>2019-CT-620</t>
  </si>
  <si>
    <t>2019-CT-621</t>
  </si>
  <si>
    <t>2019-CT-622</t>
  </si>
  <si>
    <t>2019-CT-623</t>
  </si>
  <si>
    <t>2019-CT-624</t>
  </si>
  <si>
    <t>2019-CT-625</t>
  </si>
  <si>
    <t>2019-CT-626</t>
  </si>
  <si>
    <t>2019-CT-627</t>
  </si>
  <si>
    <t>2019-CT-628</t>
  </si>
  <si>
    <t>2019-CT-629</t>
  </si>
  <si>
    <t>2019-CT-630</t>
  </si>
  <si>
    <t>2019-CT-631</t>
  </si>
  <si>
    <t>2019-CT-632</t>
  </si>
  <si>
    <t>2019-CT-633</t>
  </si>
  <si>
    <t>2019-CT-634</t>
  </si>
  <si>
    <t>2019-CT-635</t>
  </si>
  <si>
    <t>2019-CT-636</t>
  </si>
  <si>
    <t>2019-CT-637</t>
  </si>
  <si>
    <t>2019-CT-638</t>
  </si>
  <si>
    <t>2019-CT-639</t>
  </si>
  <si>
    <t>2019-CT-640</t>
  </si>
  <si>
    <t>2019-CT-641</t>
  </si>
  <si>
    <t>2019-CT-642</t>
  </si>
  <si>
    <t>2019-CT-643</t>
  </si>
  <si>
    <t>2019-CT-644</t>
  </si>
  <si>
    <t>2019-CT-645</t>
  </si>
  <si>
    <t>2019-CT-646</t>
  </si>
  <si>
    <t>2019-CT-647</t>
  </si>
  <si>
    <t>MARÍA ESPERANZA ROJAS RAMÍREZ</t>
  </si>
  <si>
    <t>MERY SUSANA MOLINA CASTIBLANCO</t>
  </si>
  <si>
    <t>JUAN CARLOS PIMENTEL SALINAS</t>
  </si>
  <si>
    <t>JOSE GERMAN CUBIDES SANCHEZ</t>
  </si>
  <si>
    <t>DIANA CONSTANZA GARZÓN ARDILA</t>
  </si>
  <si>
    <t>NESLLY GLORIA JOHANNA ARGUELLO MORENO</t>
  </si>
  <si>
    <t>PEDRO JULIO  CARRILLO RODRIGUEZ</t>
  </si>
  <si>
    <t>DISTRIPAQ INGENIERIA SAS</t>
  </si>
  <si>
    <t>ZEGA CONSULTORES S.A.S.</t>
  </si>
  <si>
    <t>CORPORACIÓN SOCIAL PARA EL DESARROLLO DE LOS GRUPOS ÉTNICOS Y CULTURALES</t>
  </si>
  <si>
    <t>CONSORCIO INTERURBANISMO CHÍA</t>
  </si>
  <si>
    <t>EDITORIAL BEBÉ GENIAL S.A.S.</t>
  </si>
  <si>
    <t>ERASMO ROJAS GUERRA</t>
  </si>
  <si>
    <t>CORPORACION INSTITUTO COLOMBIANO DE CUALIFICACIÍN EMPRESARIAL CICE</t>
  </si>
  <si>
    <t>FUNDACIÓN CREANDO SOCIEDAD AMBIENTAL, AGROPECUARIA Y ARQUITECTÓNICA SIGLA  CREAAA</t>
  </si>
  <si>
    <t>SARAVIA BRAVO SOCIEDAD POR ACCIONES SIMPLIFICADA</t>
  </si>
  <si>
    <t>INVERSIONES Y PROYECTOS LOGISTICOS SAS</t>
  </si>
  <si>
    <t>CONSORCIO CONSTRUVALOR CHÍA ANDENES</t>
  </si>
  <si>
    <t>INVERSIONES Y PROYECTOS LOGÍSTICOS S.A.S</t>
  </si>
  <si>
    <t>CARPINTERÍA ARQUITECTONICA G T S.A.S</t>
  </si>
  <si>
    <t>INMOBILIARIA CLARA AGUILAR E U</t>
  </si>
  <si>
    <t>ASOCIACIÓN MUNDIAL HOLDME</t>
  </si>
  <si>
    <t>CONSORCIO BMX CHÍA</t>
  </si>
  <si>
    <t>RUBIANO HENRY ALEXANDER</t>
  </si>
  <si>
    <t>GAIA CORPORACIÓN</t>
  </si>
  <si>
    <t>UNIÓN TEMPORAL ESTRATIFICACIÓN CHÍA</t>
  </si>
  <si>
    <t>JIMMY ALEXANDER MILLAN CADENA</t>
  </si>
  <si>
    <t>DEPROSERCOL S.A.S</t>
  </si>
  <si>
    <t>S´ INGENIERÍA R&amp;R S.A.S</t>
  </si>
  <si>
    <t>JOSE ANTONIO CAMPOS SANCHEZ</t>
  </si>
  <si>
    <t>ASOCIACIÓN INTERNACIONAL DE CONSULTORÍA S.A.S</t>
  </si>
  <si>
    <t>ASPRO S.A.S</t>
  </si>
  <si>
    <t>TALENTO COMERCIALIZADORA S.A.</t>
  </si>
  <si>
    <t>CESAR AUGUSTO ZAMBRANO GARNICA</t>
  </si>
  <si>
    <t>MATSUDA S.A.S</t>
  </si>
  <si>
    <t>FUNDACION CVX</t>
  </si>
  <si>
    <t>SOLUCIONES INTEGRADAS ZIPAQUIRA SIZ LTDA</t>
  </si>
  <si>
    <t>IFRS CONSULTING S.A.S</t>
  </si>
  <si>
    <t>7 M GROUP S.A</t>
  </si>
  <si>
    <t>CONSORCIO SHERWOOD</t>
  </si>
  <si>
    <t>ODILIO LADINO CASALLAS</t>
  </si>
  <si>
    <t>PRESTACIÓN DE SERVICIOS PROFESIONALES COMO ABOGADO DE LA SECRETARÍA DE GOBIERNO PARA BRINDAR APOYO JURIDICO EN EL TRAMITE Y DESARROLLO DE LOS DESPACHOS COMISORIOS QUE POR COMPETENCIA CORRESPONDEN A LA ALCALDÍA MUNICIPAL DE CHÍA</t>
  </si>
  <si>
    <t>ADQUISICIÓN DE TEXTOS DE APOYO QUE PERMITAN EL DESARROLLO DE COMPETENCIAS EN EMPRENDIMIENTO A LOS ESTUDIANTES DE LOS GRADOS SEXTO (06) A ONCE (11) DE LAS INSTITUCIONES EDUCATIVAS OFICIALES DE FAGUA SAN JOSÉMARIA ESCRIVÁ DE BALAGUER DIVERSIFICADO Y JOSÉ JOAQUÍN CASAS DEL MUNICIPIO DE CHÍA</t>
  </si>
  <si>
    <t>PRESTACIÓN DE SERVICIOS PROFESIONALES COMO ADMINISTRADOR DE EMPRESAS O AFINES PARA REALIZAR LA CARACTERIZACION DE TENDEROS EN LAS VEREDAS DE CERCA DE PIEDRA FONQUETA Y TIQUIZA CON EL FIN DE ARTICULARLOS EN LOS PROCESOS DE FORMALIZACIÓN</t>
  </si>
  <si>
    <t>SUMINISTRO DE RACIONES ALIMENTICIAS PARA LAS ELECCIONES DEL 27 DE OCTUBRE DE 2019 CON DESTINO A LA REGISTRADURIA NACIONAL DEL ESTADO CIVIL DEL MUNICIPIO DE CHÍA</t>
  </si>
  <si>
    <t>PRESTACIÓN DE SERVICIOS DE APOYO A LA GESTIÓN COMO AUXILIAR ADMINISTRATIVO EN LA SECRETARÍA DE GOBIERNO PARA LLEVAR A CABO TRAMITES DE ARCHIVO DE LOS DESPACHOS COMISARIOS QUE POR COMPETENCIA CORRESPONDEN A LA ALCALDÍA MUNICIPAL</t>
  </si>
  <si>
    <t>ADECUACIÓN Y MANTENIMIENTO DE COCINAS DE LAS INSTITUCIONES EDUCATIVAS OFICIALES DIOSA CHÍA, FUSCA SEDE EL CERRO Y FAGUA SEDE TIQUIZA DEL MUNICIPIO DE CHÍA</t>
  </si>
  <si>
    <t>BRINDAR APOYO LOGÍSTICO PARA LA ORGANIZACIÓN Y REALIZACIÓN DEL PRIMER FESTIVAL DE MÚSICA "METAL EN LA LUNA" A EFECTUARSE EN EL MUNICIPIO DE CHÍA</t>
  </si>
  <si>
    <t>ELABORACIÓN DEL DIAGNÓSTICO A LA VARIABILIDAD DEL CLIMA Y DEL CAMBIO CLIMÁTICO EN EL MUNICIPIO DE CHÍA EN COHERENCIA CON EL PLAN MUNICIPAL DE GESTIÓN DEL RIESGO VIGENTE EN EL MUNICIPIO DE CHÍA</t>
  </si>
  <si>
    <t>ARRENDAMIENTO UN BIEN INMUEBLE UBICADO DENTRO DEL PERÍMETRO URBANO DEL MUNICIPIO DE CHÍA PARA EL ALMACENAMIENTO DE ARCHIVO DE LA CASA DE JUSTICIA DEL MUNICIPIO DE CHÍA</t>
  </si>
  <si>
    <t>INTERVENTORÍA TÉCNICA ADMINISTRATIVA FINANCIERA Y AMBIENTAL PARA LOS ESTUDIOS Y DISEÑOS DE INFRAESTRUCTURA PROYECTOS DE PRESUPUESTO PARTICIPATIVO EN EL MUNICIPIO DE CHÍA CUNDINAMARCA</t>
  </si>
  <si>
    <t>ADQUISICIÓN E INSTALACIÓN DE LOS SISTEMAS DE ALERTAS TEMPRANAS DE METEOROLOGÍA PARA MONITOREAR LOS CERROS DEL MUNICIPIO DE CHÍA</t>
  </si>
  <si>
    <t>CONSULTORÍA PARA EL DISEÑO Y LA IMPLEMENTACIÓN DE UN PROGRAMA DE FORMACIÓN EN COMPETENCIAS CIUDADANAS PARA LOS ESTUDIANTES MATRICULADOS EN  CICLOS LECTIVOS ESPECIALES INTEGRADOS (CLEI) EN EL MUNICIPIO DE CHÍA</t>
  </si>
  <si>
    <t>ELABORAR Y DESARROLLAR LA ESTRATEGÍA DE FORTALECIMIENTO INSTITUCIONAL EN SALUD CON ENFOQUES DIFERENCIAL E INTERCULTURAL EN EL MARCO DEL PLAN DECENAL DE SALUD PÚBLICA (PDSP) 2012-2021 DEL MUNICIPIO DE CHÍA - CUNDINAMARCA</t>
  </si>
  <si>
    <t>INTERVENTORÍA TÉCNICA ADMINISTRATIVA FINANCIERA Y AMBIENTAL PARA LA CONSTRUCCIÓN MEJORAMIENTO REHABILITACIÓN Y/O ADECUACIÓN DE ANDENES URBANOS EN EL MUNICIPIO DE CHÍA</t>
  </si>
  <si>
    <t>ADQUISICIÓN DE MATERIAL PEDAGÓGICO PARA EL FORTALECIMIENTO DEL PLAN LECTOR CON USO DE LA TECNOLOGÍA A LOS ESTUDIANTES DE PRIMERA INFANCIA DE LAS INSTITUCIONES EDUCATIVAS OFICIALES DEL MUNICIPIO DE CHÍA</t>
  </si>
  <si>
    <t>ADQUISICIÓN DE ELEMENTOS DE OFICINA PARA LAS ELECCIONES 2019 EN EL MUNICIPIO DE CHÍA</t>
  </si>
  <si>
    <t>DESARROLLAR PROCESO DE CAPACITACIÓN EN NORMAS TÉCNICAS SECTORIALES EN TURISMO SOSTENIBLE DIRIGIDO A OPERADORES Y PRESTADORES DE SERVICIOS TURÍSTICOS DEL MUNICIPIO DE CHÍA</t>
  </si>
  <si>
    <t>BRINDAR APOYO LOGÍSTICO PARA EL DESARROLLO DE LA FERIA ARTESANAL “CHIA CON AMOR” VERSIÓN III, CON EL FIN DE PROMOCIONAR Y FORTALECER LA ASOCIACIÓN DE ARTESANOS DEL MUNICIPIO DE CHIA</t>
  </si>
  <si>
    <t>ADQUISICIÓN DE EQUIPO (FOTÓMETRO) PARA USO EXCLUSIVO DE LOS AGENTES DE TRÁNSITO Y TÉCNICOS OPERATIVOS, DESTINADO AL CONTROL DEL TRÁNSITO EN LAS VÍAS DEL MUNICIPIO DE CHÍA.</t>
  </si>
  <si>
    <t>BRINDAR EL APOYO LOGÍSTICO NECESARIO PARA EL TRASLADO Y ALIMENTACIÓN DE LOS INTEGRANTES DE LA BANDA SINFÓNICA INFANTIL DEL MUNICIPIO DE CHÍA QUE PARTICIPARAN EN EL IX CONCURSO NACIONAL DE BANDAS MUSICALES INFANTILES "PEDRO HERIBERTO MORAN VIVAS" A REALIZARSE EN GUATAVITA - CUNDINAMARCA</t>
  </si>
  <si>
    <t>EVALUACIÓN Y DIAGNÓSTICO DE LAS COMPETENCIAS EN LENGUAJE Y PLANES DE MEJORAMIENTO PARA DESARROLLAR ACTIVIDAES EN EL ÁREA DE HUMANIDADES A LOS ESTUDIANTES DE BÁSICA PRIMARIA DE LAS INSTITUCIONES EDUCATIVAS OFICIALES DE FONQUETA Y FAGUA SEDE PRINCIPAL Y SEDE TIQUIZA - DEL MUNICIPIO DE CHÍA</t>
  </si>
  <si>
    <t>CONSTRUCIIÓN MEJORAMIENTO REHABILITACIÓN Y/O ADECUACIÓN DE ANDENES URBANOS EN EL MUNICIPIO DE CHÍA</t>
  </si>
  <si>
    <t>ADQUISICIÓN DE TIQUETES AÉREOS HOSPEDAJE Y ALIMENTACIÓN PARA UN MÚSICO FLAUTISTA DE LA ESCUELA DE FORMACIÓN ARTÍSTICA Y CULTURAL DEL MUNICIPIO DE CHÍA PARA SU PARTICIPACIÓN EN LA "VIII COMPETENCIA INTERNACIONAL DE FLAUTAS Y EL ENCUENTRO FLAUTISSIMO 2019" QUE SE REALIZARA EN PESCARA Y ROMA - ITALIA</t>
  </si>
  <si>
    <t>ADQUISICIÓN DE ARCAS TRICLAVES PARA DEPOSITAR LOS VOTOS DE LAS ELECCIONES DEL 27 DE OCTUBRE DE 2019</t>
  </si>
  <si>
    <t>ARRENDAMIENTO DE UN BIEN INMUEBLE UBICADO EN EL PERÍMETRO URBANO PARA EL FUNCIONAMIENTO DE LAS INSPECCIONES DE POLICIA III Y V Y LAS COMISARÍAS DE FAMILIA III Y IV DEL MUNICIPIO DE CHÍA Y OTRAS DEPENDENCIAS QUE SE REQUIERAN</t>
  </si>
  <si>
    <t>DESARROLLAR ACTIVIDADES CON DOCENTES ESTUDIANTES Y PADRES DE FAMILIA PARA IMPACTAR DE FORMA POSITIVA EN LA DISMINUCIÓN DE LOS INDICES DE VIOLENCIA Y MEJORAR LA CONVIVENCIA DE LA COMUNIDAD EDUCATIVA DE LAS IEO DE CHÍA VIGENCIA 2019</t>
  </si>
  <si>
    <t>CONSULTORÍA PARA LA ELABORACIÓN DE LOS ESTUDIOS Y DISEÑOS TÉCNICOS PARA LA CONSTRUCCIÓN DE LA PISTA DE BMX DEL MUNICIPIO DE CHÍA</t>
  </si>
  <si>
    <t>ADQUISICIÓN DE INSUMOS Y MEDICAMENTOS VETERINARIOS PARA PREVENCIÓN Y ATENCIÓN PECUARIA ORIENTADA AL FORTALECIMIENTO DE LOS PROYECTOS PRODUTIVOS DE LA SECRETARÍA PARA EL DESARROLLO ECONÓMICO</t>
  </si>
  <si>
    <t>GARANTIZAR EL APOYO LOGÍSTICO PARA LA ORGANIZACIÓN Y REALIZACIÓN DE LAS ACTIVIDADES DEL PLAN DE BIENESTAR LABORAL DE LOS SERVIDORES PÚBLICOS, DÍA DULCE Y FESTIVAL DE NAVIDAD EN EL MUNICIPIO DE CHÍA</t>
  </si>
  <si>
    <t>REALIZAR LA SEGUNDA REVISIÓN DE LA NUEVA METODOLOGÍA DE LA ESTRATIFICACIÓN SOCIOECONÓMICA DE LA ZONA URBANA DEL MUNICIPIO DE CHÍA - CUNDINAMARCA</t>
  </si>
  <si>
    <t>PRESTACIÓN DE SERVICIOS PROFESIONALES PARA APOYAR LOS PROCESOS DE URBANISMO A TRAVÉS DE LA IMPLEMENTACIÓN DE LAS ACCIONES TÉCNICAS PARA LA LEGALIZACIÓN DE ASENTAMIENTOS HUMANOS</t>
  </si>
  <si>
    <t>ORGANIZAR Y REALIZAR TALLERES EN TEMAS AMBIENTALES PARA REFORZAR EL PROCESO FORMATIVO DE LOS LÍDERES AMBIENTALES INSTITUCIONES EDUCATIVAS Y COMUNIDAD EN GENERAL DEL MUNICIPIO DE CHÍA</t>
  </si>
  <si>
    <t>ADQUISICIÓN DE ELEMENTOS DE DOTACIÓN PARA LAS ORGANIZACIONES DE ACCIÓN COMUNAL DEL MUNICIPIO DE CHÍA Y COMPRA DE EQUIPOS DE COMPUTO IMPRESORAS SCANNER TELECOMUNICACIONES LICENCIAS DE SOFTWARE Y REPUESTOS PARA LA ADMINISTRACIÓN MUNICIPAL</t>
  </si>
  <si>
    <t>ADQUISICIÓN DE ELEMENTOS DE EXHIBICIÓN PARA LA PROMOCIÓN Y FORTALECIMIENTO DE PRODUCTOS ARTESANALES EN LA PARTICIPACIÓN DE FERIAS Y EVENTOS DEL SECTOR</t>
  </si>
  <si>
    <t>BRINDAR EL APOYO LOGÍSTICO DE MONTAJE SUMINISTRO DE RECURSOS HUMANOS Y MATERIALES PARA LA ORGANIZACIÓN Y REALIZACIÓN DEL FESTIVAL DE JUVENTUDES DÍA DEL CAMPESINO FESTIVAL DEL MAÍZ XIV FESTIVAL DE ARTE ESTUDIANTIL XXIV FESTIVAL DE TEATRO DIOSA LUNA XXXV SEMANA CULTURAL Y XIII FESTIVAL GASTRONÓMICO DEL MUNICIPIO DE CHÍA</t>
  </si>
  <si>
    <t>PRESTACIÓN DE SERVICIOS PARA LIMPIEZA DEL ESPEJO DE AGUA Y PILA CENTRAL DEL PARQUE OSPINA PÉREZ DEL MUNICIPIO DE CHÍA</t>
  </si>
  <si>
    <t>DISEÑAR EL PLAN DE IMPLEMENTACION  DE LA POLITICA PUBLICA "CHÍA CIUDAD CON INCLUSION  SOCIAL  ADOPTADO MEDIANTE EL DECRETO MUNICIPAL 43 DE 2015</t>
  </si>
  <si>
    <t>MANTENIMIENTO PREVENTIVO Y CORRECTIVO PARA LA OPERATIVIDAD D ELAS INTERSECCIONES SEMAFORIZADAS DEL MUNICIPIO DE CHÍA</t>
  </si>
  <si>
    <t>ADQUISICIÓN DE ELEMENTOS DESTINADOS A DOTAR LAS DIFERENTES ÁREAS DE LA ESCUELA DE FORMACIÓN ARTÍSTICA Y CULTURAL Y LA BIBLIOTECA PUBLICA HOQABIGA Y SU RED DE BIBLIOTECAS DEL MUNICIPIO DE CHIA - GRUPO I INSTRUMENTOS MUSICALES Y GRUPO II - VESTUARIO UNIFORMES CASA DE LA CULTURA</t>
  </si>
  <si>
    <t>ADQUISICION DE ELEMENTOS DESTINADOS A DOTAR LAS DIFERENTES AREAS DE LA ESCUELA DE FORMACIÓN ARTISTICA Y CULTURAL Y LA BIBLIOTECA PUBLICA HOQABIGA Y SU RED DE BIBLIOTECAS DEL MUNICIPIO DE CHIA - GRUPO III ELEMENTOS DE ADQUISICIÓN PARA LA BIBLIOTECA HOQABIGA Y LA RED DE BIBLIOTECAS DEL MUNICIPIO</t>
  </si>
  <si>
    <t>BRINDAR EL APOYO LOGÍSTICO NECESARIO PARA LA PARTICIPACIÓN DE LA BANDA MARCIAL DE LA IEO SAN JOSEMARIA ESCRIVA DE BALAGUER DEL MUNICIPIO DE CHÍA EN EL "X CONCURSO NACIONAL DE BANDAS MARCIALES FULLGORES" EN LA CIUDAD DE CALI - VALLE</t>
  </si>
  <si>
    <t>CAMPAÑA DE CONCIENTIZACION PARA LA MEDIDA PREVENTIVA DE MANEJO DE AVIFAUNA DEL MUNICIPIO DE CHIA</t>
  </si>
  <si>
    <t>REALIZAR EN EL MUNICIPIO DE CHIA EL OPERATIVO EN CAMPO PARA LA IMPLEMENTACION DE LA NUEVA METODOLOGIA DE FOCALIZACION DEL SISTEMA DE IDENTIFICACION DE LOS POTENCIALES BENEFICIARIOS DE LOS PROGRAMAS SOCIALES SISBEN IV DE CONFORMIDAD CON LOS LINEAMIENTOS TECNICOS DEFINIDOS POR EL DEPARTAMENTO NACIONAL DE PLANEACION - DNP</t>
  </si>
  <si>
    <t>SUMINISTRO DE ENERGIA ELECTRICA CON DESTINO AL SISTEMA DE ALUMBRADO PUBLICO EN LA ZONA URBANA Y RURAL DEL MUNICIPIO DE CHIA CUNDINAMARCA</t>
  </si>
  <si>
    <t>IMPRESIÓN DE DOCUMENTO INFORMATIVO DEL OBSERVATORIO DE MOVILIDAD Y COMPARENDERAS DE LA SECRETARIA DE MOVILIDAD</t>
  </si>
  <si>
    <t>BRINDAR APOYO LOGISTICO PARA LA ORGANIZACIÓN REALIZACION Y CONMEMORACION DEL DIA DE LA DISCAPACIDAD EN EL MUNICIPIO DE CHIA</t>
  </si>
  <si>
    <t>CONSULTORIA PARA LA ELABORACION DE UN DIAGNOSTICO QUE PERMITA EL LEVANTAMIENTO DE LAS FICHAS TECNICAS CON LOS PROTOCOLOS DE USO DIARIO Y MANTENIMIENTO PREVENTIVO DE LA MAQUINARIA EXISTENTE EN LA PLANTA DE SACRIFICIO Y FAENADO</t>
  </si>
  <si>
    <t>FORTALECIMIENTO DE SEMILLEROS DE EMPRENDIMIENTO MYPIMES Y ASOCIACIONES CON PROYECTOS PRODUCTIVOS EN ARTICULACION CON LA POLITICA DE TRABAJO DECENTE Y LOS LINEAMIENTOS PRIORIZADOS EN EL PLAN ESTRATEGICO PROSPECTIVO CHIA 2037</t>
  </si>
  <si>
    <t>ADQUISICION DE VEHICULOS PARA EL PARQUE AUTOMOTOR (CARROS-CAMIONETAS Y MOTOS) PARA LA FUERZA PUBLICA ASENTADA EN EL MUNICIPIO DE CHÍA</t>
  </si>
  <si>
    <t>BRINDAR EL APOYO LOGÍSTICO NECESARIO PARA LA REALIZACIÓN DE LAS MUESTRAS ARTÍSTICAS FINALES 2019 DE LOS ESTUDIANTES DE LA ESCUELA DE FORMACIÓN ARTÍSTICA Y CULTURAL DEL MUNICIPIO DE CHIA - CUNDINAMARCA</t>
  </si>
  <si>
    <t>ADECUACIÓN Y CONSTRUCCIÓN DE DIVISIÓN DE FACHADA DOMO Y CAÑUELAS PARA MANEJO DE AGUAS LLUVIAS INSTITUCIÓN EDUCATIVA OFICIAL SANTA MARÍA DEL RÍO SEDE B DEL MUNICIPIO DE CHÍA</t>
  </si>
  <si>
    <t>ADQUISICIÓN DE PUBLICACIONES EDITADAS DEL CÓDIGO NACIONAL DE TRÁNSITO COMENTADA PARA CONDUCTORES CONTENTIVA DE OBRA CON COMENTARIOS Y ACTUALIZADO CON LAS ULTIMAS REFORMAS (Ley 1239 de 2008 Ley 1281 de 2009 Ley 1310 de 2009 Ley 1383 de 2010 Ley 1397 de 2010 Resolución 3027 de 2010 Ley 1450 de 2011 Ley 1503 de 2011 Ley 019 de 2012 Ley 1548 de 2012 Decreto 2851 de 2013 Ley 1696 de 2013 Decreto 1047 de 2014 Decreto 1079 de 2015 Ley 1811 de 2016 Ley 1843 de 2017 y Decreto 1413 de 2017)</t>
  </si>
  <si>
    <t>DIRECCIÓN DE GESTIÓN Y FOMENTO A LA EDUCACIÓN</t>
  </si>
  <si>
    <t xml:space="preserve">SECRETARÍA DE GOBIERNO </t>
  </si>
  <si>
    <t>SECRETARÍA DE EDUCACIÓN
AREA DE CALIDAD EDUCATIVA</t>
  </si>
  <si>
    <t>DIRECCIÓN DE FUNCIÓN PÚBLICA
DIRECCIÓN DE TURISMO
DIRECCIÓN DE ACCIÓN SOCIAL</t>
  </si>
  <si>
    <t>DIRECCIÓN DE SISTEMAS DE LA INFORMACIÓN  Y ESTADÍSTICA</t>
  </si>
  <si>
    <t>OFICINA DE LA TECNOLOGIA, INFORMACION Y COMUNICACIONES TIC
OFICINA DE PARTICIPACIÓN CIUDADANA</t>
  </si>
  <si>
    <t>SECRETARÍA  DE DESARROLLO SOCIAL 
SECRETARÍA PARA EL DESARROLLO ECONOMICO</t>
  </si>
  <si>
    <t>DIRECCIÓN DE CULTURA
DIRECCIÓN DE CIUDADANIA JUVENIL
DIRECCIÓN DE TURISMO</t>
  </si>
  <si>
    <t>DIRECCIÓN DE PROGRAMACIÓN ESTUDIOS Y DISEÑOS</t>
  </si>
  <si>
    <t>DIRECCIÓN DE EDUCACIÓN SEGURIDAD VIAL Y CONTROL AL TRÁNSITO</t>
  </si>
  <si>
    <t>O.C. 37541</t>
  </si>
  <si>
    <t>ACUERDO MARCO DE PRECIOS</t>
  </si>
  <si>
    <t>EFORCERS S.A</t>
  </si>
  <si>
    <t>INSTITUTO GEOGRÁFICO "AGUSTÍN CODAZZI" - IGAC</t>
  </si>
  <si>
    <t>ADQUISICION DE LA PLATAFORMA DE COMUNICACIONES GOOGLE APPS FOR WORKS CON 880 LICENCIAS PARA USO ANUAL SOPORTE Y SERVICIO SINGLE SIGN ON PARA EL DOMINIO INSTITUCIONAL CHIA.GOV.CO</t>
  </si>
  <si>
    <t>EL INSTITUTO SE OBLIGA A REALIZAR EL MANTENIMIENTO  Y SOPORTE DEL APLICATIVO SIGEO_CHIA CON EL FIN DE REALIZAR MEJORAS DE LAS FUNCIONALIDADES EXISTENTES EN EL GEOPORTAL MÓDULO ALFANUMÉRICO Y VISOR GEOGRÁFICO Y GARANTIZAR EL FUNCIONAMIENTO  ÓPTIMO DEL MISMO</t>
  </si>
  <si>
    <t>2019-CM-001</t>
  </si>
  <si>
    <t>JUNTA DE ACACION COMUNAL BARRIO LA PRIMAVERA</t>
  </si>
  <si>
    <t>2019-CM-002</t>
  </si>
  <si>
    <t>ASOCIACIÓN DE VICTIMAS DEL CONFLICTO ARMADO ASENTADOS EN CHÍA CUNDINAMARCA</t>
  </si>
  <si>
    <t>2019-CM-003</t>
  </si>
  <si>
    <t>JUNTA DE ACCIÓN COMUNAL DEL SECTOR DELICIAS SUR</t>
  </si>
  <si>
    <t>2019-CM-004</t>
  </si>
  <si>
    <t>JUNTA DE ACCIÓN COMUNAL BARRIO LOS CHILACOS</t>
  </si>
  <si>
    <t>PRÉSTAMO DE USO A LA JUNTA DE ACCIÓN COMUNAL BARRIO LA PRIMAVERA DE LOS ELEMENTOS DE DOTACIÓN DE ACUERDO AL PROYECTO ELEGIDO POR LA COMUNIDAD DEL SECTOR 9 EN EL PROCESO DE IMPLEMENTACIÓN DE LA POLITICA PUBLICA DEL PRESUPUESTO PARTICIPATIVO DE LA VIGENCIA 2017</t>
  </si>
  <si>
    <t>PRÉSTAMO DE USO DE ELEMENTOS MUEBLES QUE SERAN UTILIZADOS POR LA ASOCIACIÓN ASOVICACC (ASICIACIÓN DE VICTIMAS DEL CONFLICTO ARMADO ASENTADOS EN CHÍA CUNDINAMARCA) PARA EL DESARROLLO DE PROYECTOS PRODUCTIVOS Y GENERACION DE AUTOSOSTENIMIENTO Y ESTABILIZACIÓN SOCIOECONOMICA DE ESTA POBLACION ASENTADA EN EL MUNICIPIO DE CHÍA</t>
  </si>
  <si>
    <t xml:space="preserve">PRÉSTAMO DE USO A LA JUNTA DE ACCIÓN COMUNAL DEL SECTOR DELICIAS SUR DE LOS ELEMENTOS DE DOTACIÓN DE ACUERDO AL PROYECTO ELEGIDO POR LA COMUNIDAD DEL SECTOR 10 EN EL PROCESO DE IMPLEMENTACIÓN DE LA POLITICA PUBLICA DEL PRESUPUESTO PARTICIPATIVO DE LA VIGENCIA 2017 </t>
  </si>
  <si>
    <t xml:space="preserve">PRÉSTAMO DE USO A LA JUNTA DE ACCIÓN COMUNAL DEL BARRIO LOS CHILACOS DE LOS ELEMENTOS DE DOTACIÓN DE ACUERDO AL PROYECTO ELEGIDO POR LA COMUNIDAD DEL SECTOR 10 EN EL PROCESO DE IMPLEMENTACIÓN DE LA POLITICA PUBLICA DEL PRESUPUESTO PARTICIPATIVO DE LA VIGENCIA 2017 </t>
  </si>
  <si>
    <t>SECRETARÍA PARA EL DESARROLLO ECONOMICO</t>
  </si>
  <si>
    <t>2019-CV-001</t>
  </si>
  <si>
    <t>FUNDACION COLOMBIANA DE GESTION Y PROGRESO SOCIAL</t>
  </si>
  <si>
    <t>2019-CV-002</t>
  </si>
  <si>
    <t>FUNDACION PARA EL NIÑO SORDO ICAL</t>
  </si>
  <si>
    <t>2019-CV-003</t>
  </si>
  <si>
    <t>CAJA DE COMPENSACIÓN FAMILIAR CAFAM</t>
  </si>
  <si>
    <t>2019-CV-004</t>
  </si>
  <si>
    <t>2019-CV-005</t>
  </si>
  <si>
    <t>ASOCIACIÓN PARA EL DESARROLLO SOSTENIBLE Y CALIDAD DE VIDA - ASOCADEVI</t>
  </si>
  <si>
    <t>2019-CV-006</t>
  </si>
  <si>
    <t>EMPRESA DE SERVICIOS PUBLICOS DE CHÍA EMSERCHIA ESP Y EL INSTITUTO DE DESARROLLO URBANO VIVIENDA Y GESTIÓN TERRITORIAL DE CHÍA - IDUVI</t>
  </si>
  <si>
    <t>2019-CV-007</t>
  </si>
  <si>
    <t>UNIVERSIDAD COOPERATIVA DE COLOMBIA</t>
  </si>
  <si>
    <t>2019-CV-008</t>
  </si>
  <si>
    <t>2019-CV-009</t>
  </si>
  <si>
    <t>UNIVERSIDAD DE SAN BUENAVENTURA SEDE BOGOTA</t>
  </si>
  <si>
    <t>2019-CV-010</t>
  </si>
  <si>
    <t>HOGAR DEL ANCIANO SAN RAFAEL</t>
  </si>
  <si>
    <t>2019-CV-011</t>
  </si>
  <si>
    <t>2019-CV-012</t>
  </si>
  <si>
    <t>UNIVERSIDAD DEL BOSQUE</t>
  </si>
  <si>
    <t>2019-CV-013</t>
  </si>
  <si>
    <t>FUNDACIÓN CREAR SOLUCIONES CON LAS MANOS</t>
  </si>
  <si>
    <t>2019-CV-014</t>
  </si>
  <si>
    <t>FUNDACIÓN EDUCATIVA ROCHESTER</t>
  </si>
  <si>
    <t>AUNAR ESFUERZOS PARA BRINDAR ATENCIÓN A NIÑOS NIÑAS Y JOVENES CON DISCAPACIDAD (AUDITIVA Y COGNITIVA) DEL MUNICIPIO DE CHIA</t>
  </si>
  <si>
    <t>AUNAR ESFUERZOS PARA INTEGRAR RECURSOS TÉCNICOS HUMANOS FINANCIEROS ADMINISTRATIVOS Y OPERATIVOS PARA BRINDAR ATENCIÓN INTEGRAL A NIÑOS Y NIÑAS DE PRIMERA INFANCIA EN EL JARDIN SOCIAL CHÍA</t>
  </si>
  <si>
    <t>AUNAR ESFUERZOS PARA BRINDAR ATENCIÓN A ADULTOS MAYORES DEL MUNICIPIO DE CHÍA A TRAVÉS DE ACTIVIDADES PRODUCTIVAS DEPORTIVAS CULTURALES RECREATIVAS Y DE APOYO PSICOSOCIAL A FIN DE MEJORAR SU CALIDAD DE VIDA</t>
  </si>
  <si>
    <t>AUNAR ESFUERZOS PARA ATENDER A POBLACIONEN CONDICION DE DISCAPACIDAD DEL MUNCIPIO DE CHIA A FIN DE MEJORAR SU CALIDAD DE VIDA</t>
  </si>
  <si>
    <t>AUNAR ESFUERZOS PARA CONSTITUCIÓN O IMPOSICIÓN DE SERVIDUMBRES DE SERVICIOS PUBLICOS DOMICILIARIOS PARA LA CONSTRUCCIÓN E INSTALACIÓN DE LOS COLECTORES AL MARGEN DEL RIO FRIO Y SISTEMAS DE BOMBEO HACIA LA PTAR CHIA II</t>
  </si>
  <si>
    <t>CONTRIBUIR DE MANERA CONJUNTA A SATISFACER LA DEMANDA DE EDUCACIÓN SUPERIOR DEL MUNICIPIO DE CHÍA A TRAVÉS DEL OTORGAMIENTO DE APOYOS EDUCATIVOS</t>
  </si>
  <si>
    <t>AUNAR ESFUERZOS PARA BRINDAR ATENCIÓN A ADULTOS MAYORES DEL MUNICIPIO DE CHÍA QUE SE ENCUENTREN EN ESTADO DE ABANDONO O VULNERABILIDAD A FIN DE MEJORAR SU CALIDAD DE VIDA</t>
  </si>
  <si>
    <t>AUNAR ESFUERZOS PARA CONSTITUCIÓN O IMPOSICIÓN DE SERVIDUMBRES DE SERVICIOS PUBLICOS DOMICILIARIOS PARA LA CONSTRUCCIÓN ALCANTARILLADO AGUAS RESIDUALES VEREDA DE FAGUA SECTORES CHIQUILINDA EL CHAMIZO CHAVARROS RINCON DE FAGUA Y ZONA NOR-ORIENTE DEL MUNICIPIO DE CHIA</t>
  </si>
  <si>
    <t>"AUNAR ESFUERZOS PARA LA IMPLEMENTACIÓN DE ESTRATEGIAS PARA EL DESARROLLO DE COMPETENCIAS EMOCIONALES QUE PERMITEN LA GENERACIÓN DE ACCIONES DE PREVENCION SENSIBILIZACIÓN DEL COMPORTAMIENTO HUMANO SOCIAL E INDIVIDUAL EN LA CONSTRUCCIÓN DE HÁBITOS DE VIDA SOCIAL SALUDABLE DIRIGIDO A  LA COMUNIDAD EN GENERAL DEL MUNICIPIO DE CHIA"</t>
  </si>
  <si>
    <t>AUNAR ESFUERZOS PARA EL DESARROLLO DE COMPETENCIAS EN BILINGÜISMO DE LOS ESTUDIANTES DE LA IEO FUSCA DEL MUNICIPIO DE CHÍA</t>
  </si>
  <si>
    <t>01 DE 2019</t>
  </si>
  <si>
    <t>NACION CONSEJO SUPERIOR DE LA JUDICATURA - DIRECCIÓN EJECUTIVA SECCIONAL DE ADMINISTRACIÓN JUDICIAL DE BOGOTA - CUNDINAMARCA</t>
  </si>
  <si>
    <t>EMPRESA NACIONAL PROMOTORA DEL DESARROLLO TERRITORIAL - ENTERRITORIO (antes FONDO FINANCIERO DE PROYECTOS DE DESARROLLO - FONADE)</t>
  </si>
  <si>
    <t>FONDO FINANCIERO DE PROYECTOS DE DESARROLLO - ENTERRITORIO</t>
  </si>
  <si>
    <t>ADC-2019-267</t>
  </si>
  <si>
    <t>ARTESANIAS DE COLOMBIA S.A.</t>
  </si>
  <si>
    <t>AUNAR ESFUERZOS PARA LA IMPLEMENTACIÓN Y PUESTA EN FUNCIONAMIENTO DE DESPACHOS JUDICIALES A CARGO DE LA DIRECCIÓN EJECUTIVA DE ADMINISTRACIÓN JUDICIAL BOGOTÁ CUNDINAMARCA. …….</t>
  </si>
  <si>
    <t>ENTERRITORIO SE COMPROMETE CON EL MUNICIPIO A REALIZAR LA GESTIÓN PARA LA ADQUISICIÓN DE LOS DISPOSITIVOS MÓVILES DE CAPTURA (DMC) PARA LLEVAR A CABO EN EL MUNICIPIO EL OPERATIVO EN CAMPO PARA LA IMPLEMENTACIÓN DE LA NUEVA METODOLOGÍA DE FOCALIZACIÓN DEL SISTEMA DE IDENTIFICACIÓN DE LOS POTENCIALES BENEFICIARIOS DE LOS PROGRAMAS SOCIALES SISBEN IV  DE CONFORMIDAD CON LOS LINEAMIENTOS TÉCNICOS DEFINIDOS POR EL DNP</t>
  </si>
  <si>
    <t>AUNAR ESFUERZOS TÉCNICOS ADMINISTRATIVOS FINANCIEROS Y JURÍDICOS PARA LLEVAR A CABO EN EL MUNICIPIO LA IMPLEMENTACIÓN DE LA NUEVA METODOLOGÍA DE FOCALIZACIÓN DEL SISTEMA DE IDENTIFICACIÓN DE LOS POTENCIALES BENEFICIARIOS DE LOS PROGRAMAS SOCIALES SISBÉN IV DE CONFORMIDAD CON EL ESQUEMA DE APALANCAMIENTO DEFINIDO POR EL DOCUMENTO CONPES 3877 DEL 05 DE DICIEMBRE DE 2016 Y EL DEPARTAMENTO NACIONAL DE PLANEACIÓN -DNP</t>
  </si>
  <si>
    <t>AUNAR ESFUERZOS TÉCNICOS ADMINISTRATIVOS FINANCIEROS HUMANOS Y LOGÍSTICOS PARA LA EJECUCIÓN DEL PROYECTO "FOMENTO DE LA ACTIVIDAD PRODUCTIVA ARTESANAL EN EL MUNICIPIO DE CHIA" FASE 2019</t>
  </si>
  <si>
    <t>SECRETARÍA PARA EL DESARROLLO ECONOMICO
SECRETARÍA DE TURISMO</t>
  </si>
  <si>
    <t>CONTRATOS VIGENTES AÑO 2019</t>
  </si>
  <si>
    <t>CONTRATOS VIGENTES AÑO 2018</t>
  </si>
  <si>
    <t>CONTRATOS VIGENTES AÑO 2017</t>
  </si>
  <si>
    <t>CONTRATOS VIGENTES AÑO 2016</t>
  </si>
  <si>
    <t>VALOR DEL CONTRATO</t>
  </si>
  <si>
    <t>NOTA PARA EL AÑO 2019 LA INFORMACION VA VARIANDO, A CORTE DE 22 DE NOV ESTABA ESTE CUADRO. A CORTE 27 DE NOV YA HAY 13 CONTRATOS TERMINADOS DE LOS MENCIONADOS Y 3 MAS NUMERADOS</t>
  </si>
  <si>
    <t>EN EL DISCRIMINADO DEL AÑO 2019 YA SE ACTUALIZARON LOS TERMINADOS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</si>
</sst>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 #,##0.00_-;\-&quot;$&quot;\ * #,##0.00_-;_-&quot;$&quot;\ * &quot;-&quot;??_-;_-@_-"/>
    <numFmt numFmtId="164" formatCode="_(&quot;$&quot;\ * #,##0.00_);_(&quot;$&quot;\ * \(#,##0.00\);_(&quot;$&quot;\ * &quot;-&quot;??_);_(@_)"/>
    <numFmt numFmtId="165" formatCode="&quot;$&quot;\ #,##0.00"/>
    <numFmt numFmtId="166" formatCode="_ &quot;$&quot;\ * #.##0.00_ ;_ &quot;$&quot;\ * \-#.##0.00_ ;_ &quot;$&quot;\ * &quot;-&quot;??_ ;_ @_ "/>
    <numFmt numFmtId="167" formatCode="[$$-240A]\ #,##0.00"/>
    <numFmt numFmtId="168" formatCode="yyyy/mm/dd;@"/>
    <numFmt numFmtId="169" formatCode="_(&quot;$&quot;* #,##0.00_);_(&quot;$&quot;* \(#,##0.00\);_(&quot;$&quot;* &quot;-&quot;??_);_(@_)"/>
    <numFmt numFmtId="170" formatCode="_-&quot;$&quot;* #,##0.00_-;\-&quot;$&quot;* #,##0.00_-;_-&quot;$&quot;* &quot;-&quot;??_-;_-@_-"/>
  </numFmts>
  <fonts count="41" x14ac:knownFonts="1">
    <font>
      <sz val="11"/>
      <color theme="1"/>
      <name val="Calibri"/>
      <family val="2"/>
      <scheme val="minor"/>
    </font>
    <font>
      <sz val="11"/>
      <color theme="1"/>
      <name val="Calibri"/>
      <family val="2"/>
      <scheme val="minor"/>
    </font>
    <font>
      <b/>
      <sz val="16"/>
      <color theme="1"/>
      <name val="Calibri"/>
      <family val="2"/>
      <scheme val="minor"/>
    </font>
    <font>
      <b/>
      <sz val="12"/>
      <color theme="1"/>
      <name val="Calibri"/>
      <family val="2"/>
      <scheme val="minor"/>
    </font>
    <font>
      <b/>
      <sz val="10"/>
      <color theme="1"/>
      <name val="Calibri"/>
      <family val="2"/>
      <scheme val="minor"/>
    </font>
    <font>
      <b/>
      <sz val="14"/>
      <color rgb="FFFF0000"/>
      <name val="Calibri"/>
      <family val="2"/>
      <scheme val="minor"/>
    </font>
    <font>
      <b/>
      <sz val="9"/>
      <color theme="1"/>
      <name val="Calibri"/>
      <family val="2"/>
      <scheme val="minor"/>
    </font>
    <font>
      <b/>
      <sz val="8"/>
      <color theme="1"/>
      <name val="Calibri"/>
      <family val="2"/>
      <scheme val="minor"/>
    </font>
    <font>
      <b/>
      <sz val="9"/>
      <color rgb="FFFF0000"/>
      <name val="Calibri"/>
      <family val="2"/>
      <scheme val="minor"/>
    </font>
    <font>
      <b/>
      <sz val="18"/>
      <color theme="1"/>
      <name val="Calibri"/>
      <family val="2"/>
      <scheme val="minor"/>
    </font>
    <font>
      <b/>
      <sz val="9"/>
      <name val="Calibri"/>
      <family val="2"/>
      <scheme val="minor"/>
    </font>
    <font>
      <b/>
      <sz val="12"/>
      <color rgb="FFFF0000"/>
      <name val="Calibri"/>
      <family val="2"/>
      <scheme val="minor"/>
    </font>
    <font>
      <b/>
      <sz val="7"/>
      <color theme="1"/>
      <name val="Calibri"/>
      <family val="2"/>
      <scheme val="minor"/>
    </font>
    <font>
      <b/>
      <sz val="7"/>
      <color rgb="FFFF0000"/>
      <name val="Calibri"/>
      <family val="2"/>
      <scheme val="minor"/>
    </font>
    <font>
      <sz val="7"/>
      <color theme="1"/>
      <name val="Calibri"/>
      <family val="2"/>
      <scheme val="minor"/>
    </font>
    <font>
      <sz val="11"/>
      <color theme="0"/>
      <name val="Calibri"/>
      <family val="2"/>
      <scheme val="minor"/>
    </font>
    <font>
      <b/>
      <sz val="9"/>
      <color theme="0"/>
      <name val="Calibri"/>
      <family val="2"/>
      <scheme val="minor"/>
    </font>
    <font>
      <sz val="9"/>
      <color indexed="81"/>
      <name val="Tahoma"/>
      <family val="2"/>
    </font>
    <font>
      <b/>
      <sz val="9"/>
      <color indexed="81"/>
      <name val="Tahoma"/>
      <family val="2"/>
    </font>
    <font>
      <sz val="11"/>
      <name val="Calibri"/>
      <family val="2"/>
      <scheme val="minor"/>
    </font>
    <font>
      <b/>
      <sz val="8"/>
      <color rgb="FFFF0000"/>
      <name val="Calibri"/>
      <family val="2"/>
      <scheme val="minor"/>
    </font>
    <font>
      <b/>
      <sz val="11"/>
      <color theme="1"/>
      <name val="Calibri"/>
      <family val="2"/>
      <scheme val="minor"/>
    </font>
    <font>
      <b/>
      <sz val="11"/>
      <color rgb="FFFF0000"/>
      <name val="Calibri"/>
      <family val="2"/>
      <scheme val="minor"/>
    </font>
    <font>
      <b/>
      <sz val="11"/>
      <name val="Calibri"/>
      <family val="2"/>
      <scheme val="minor"/>
    </font>
    <font>
      <b/>
      <sz val="10"/>
      <color rgb="FFFF0000"/>
      <name val="Calibri"/>
      <family val="2"/>
      <scheme val="minor"/>
    </font>
    <font>
      <sz val="12"/>
      <color theme="1"/>
      <name val="Calibri"/>
      <family val="2"/>
      <scheme val="minor"/>
    </font>
    <font>
      <sz val="8"/>
      <color theme="1"/>
      <name val="Calibri"/>
      <family val="2"/>
      <scheme val="minor"/>
    </font>
    <font>
      <sz val="10"/>
      <color theme="1"/>
      <name val="Calibri"/>
      <family val="2"/>
      <scheme val="minor"/>
    </font>
    <font>
      <sz val="10"/>
      <name val="Arial"/>
      <family val="2"/>
    </font>
    <font>
      <b/>
      <sz val="10"/>
      <name val="Calibri"/>
      <family val="2"/>
      <scheme val="minor"/>
    </font>
    <font>
      <b/>
      <sz val="14"/>
      <name val="Calibri"/>
      <family val="2"/>
      <scheme val="minor"/>
    </font>
    <font>
      <b/>
      <sz val="10"/>
      <color theme="8" tint="-0.249977111117893"/>
      <name val="Calibri"/>
      <family val="2"/>
      <scheme val="minor"/>
    </font>
    <font>
      <b/>
      <sz val="14"/>
      <color theme="1"/>
      <name val="Calibri"/>
      <family val="2"/>
      <scheme val="minor"/>
    </font>
    <font>
      <b/>
      <sz val="10"/>
      <color rgb="FF0070C0"/>
      <name val="Calibri"/>
      <family val="2"/>
      <scheme val="minor"/>
    </font>
    <font>
      <sz val="10"/>
      <name val="Calibri"/>
      <family val="2"/>
      <scheme val="minor"/>
    </font>
    <font>
      <sz val="10"/>
      <color rgb="FFFF0000"/>
      <name val="Calibri"/>
      <family val="2"/>
      <scheme val="minor"/>
    </font>
    <font>
      <b/>
      <sz val="10"/>
      <color rgb="FFFD311B"/>
      <name val="Calibri"/>
      <family val="2"/>
      <scheme val="minor"/>
    </font>
    <font>
      <sz val="11"/>
      <color rgb="FFFF0000"/>
      <name val="Calibri"/>
      <family val="2"/>
      <scheme val="minor"/>
    </font>
    <font>
      <sz val="9"/>
      <name val="Calibri"/>
      <family val="2"/>
      <scheme val="minor"/>
    </font>
    <font>
      <sz val="10"/>
      <color rgb="FF0070C0"/>
      <name val="Calibri"/>
      <family val="2"/>
      <scheme val="minor"/>
    </font>
    <font>
      <sz val="11"/>
      <color rgb="FF0070C0"/>
      <name val="Calibri"/>
      <family val="2"/>
      <scheme val="minor"/>
    </font>
  </fonts>
  <fills count="31">
    <fill>
      <patternFill patternType="none"/>
    </fill>
    <fill>
      <patternFill patternType="gray125"/>
    </fill>
    <fill>
      <patternFill patternType="solid">
        <fgColor theme="9"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92D050"/>
        <bgColor indexed="64"/>
      </patternFill>
    </fill>
    <fill>
      <patternFill patternType="solid">
        <fgColor theme="8" tint="0.39997558519241921"/>
        <bgColor indexed="64"/>
      </patternFill>
    </fill>
    <fill>
      <patternFill patternType="solid">
        <fgColor theme="1"/>
        <bgColor indexed="64"/>
      </patternFill>
    </fill>
    <fill>
      <patternFill patternType="solid">
        <fgColor rgb="FFFFFF99"/>
        <bgColor indexed="64"/>
      </patternFill>
    </fill>
    <fill>
      <patternFill patternType="solid">
        <fgColor rgb="FFCCFF99"/>
        <bgColor indexed="64"/>
      </patternFill>
    </fill>
    <fill>
      <patternFill patternType="solid">
        <fgColor rgb="FFFFCC66"/>
        <bgColor indexed="64"/>
      </patternFill>
    </fill>
    <fill>
      <patternFill patternType="solid">
        <fgColor rgb="FFFFFF00"/>
        <bgColor indexed="64"/>
      </patternFill>
    </fill>
    <fill>
      <patternFill patternType="solid">
        <fgColor theme="0"/>
        <bgColor indexed="64"/>
      </patternFill>
    </fill>
    <fill>
      <patternFill patternType="solid">
        <fgColor rgb="FFB4F2C4"/>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2" tint="-0.249977111117893"/>
        <bgColor indexed="64"/>
      </patternFill>
    </fill>
    <fill>
      <patternFill patternType="solid">
        <fgColor rgb="FF66FFFF"/>
        <bgColor indexed="64"/>
      </patternFill>
    </fill>
    <fill>
      <patternFill patternType="solid">
        <fgColor rgb="FFCCECFF"/>
        <bgColor indexed="64"/>
      </patternFill>
    </fill>
    <fill>
      <patternFill patternType="solid">
        <fgColor rgb="FFFFC000"/>
        <bgColor indexed="64"/>
      </patternFill>
    </fill>
    <fill>
      <patternFill patternType="solid">
        <fgColor rgb="FF00B0F0"/>
        <bgColor indexed="64"/>
      </patternFill>
    </fill>
    <fill>
      <patternFill patternType="solid">
        <fgColor rgb="FFFF7C80"/>
        <bgColor indexed="64"/>
      </patternFill>
    </fill>
    <fill>
      <patternFill patternType="solid">
        <fgColor rgb="FFFFCCFF"/>
        <bgColor indexed="64"/>
      </patternFill>
    </fill>
    <fill>
      <patternFill patternType="solid">
        <fgColor rgb="FF00FF99"/>
        <bgColor indexed="64"/>
      </patternFill>
    </fill>
    <fill>
      <patternFill patternType="solid">
        <fgColor theme="9" tint="0.39997558519241921"/>
        <bgColor indexed="64"/>
      </patternFill>
    </fill>
    <fill>
      <patternFill patternType="solid">
        <fgColor theme="9" tint="0.79998168889431442"/>
        <bgColor indexed="64"/>
      </patternFill>
    </fill>
  </fills>
  <borders count="16">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style="thin">
        <color indexed="64"/>
      </right>
      <top/>
      <bottom style="thin">
        <color indexed="64"/>
      </bottom>
      <diagonal/>
    </border>
    <border>
      <left/>
      <right style="thin">
        <color auto="1"/>
      </right>
      <top style="thin">
        <color auto="1"/>
      </top>
      <bottom style="thin">
        <color auto="1"/>
      </bottom>
      <diagonal/>
    </border>
    <border>
      <left style="thin">
        <color indexed="64"/>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top/>
      <bottom/>
      <diagonal/>
    </border>
    <border>
      <left/>
      <right/>
      <top style="thin">
        <color auto="1"/>
      </top>
      <bottom style="thin">
        <color auto="1"/>
      </bottom>
      <diagonal/>
    </border>
    <border>
      <left/>
      <right style="thin">
        <color auto="1"/>
      </right>
      <top/>
      <bottom/>
      <diagonal/>
    </border>
  </borders>
  <cellStyleXfs count="9">
    <xf numFmtId="0" fontId="0" fillId="0" borderId="0"/>
    <xf numFmtId="164" fontId="1" fillId="0" borderId="0" applyFont="0" applyFill="0" applyBorder="0" applyAlignment="0" applyProtection="0"/>
    <xf numFmtId="0" fontId="28" fillId="0" borderId="0"/>
    <xf numFmtId="166" fontId="2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70" fontId="1" fillId="0" borderId="0" applyFont="0" applyFill="0" applyBorder="0" applyAlignment="0" applyProtection="0"/>
    <xf numFmtId="169" fontId="1" fillId="0" borderId="0" applyFont="0" applyFill="0" applyBorder="0" applyAlignment="0" applyProtection="0"/>
  </cellStyleXfs>
  <cellXfs count="542">
    <xf numFmtId="0" fontId="0" fillId="0" borderId="0" xfId="0"/>
    <xf numFmtId="0" fontId="3" fillId="0" borderId="2" xfId="0" applyFont="1" applyBorder="1" applyAlignment="1">
      <alignment horizontal="center" vertical="center"/>
    </xf>
    <xf numFmtId="0" fontId="0" fillId="0" borderId="0" xfId="0" applyAlignment="1">
      <alignment wrapText="1"/>
    </xf>
    <xf numFmtId="0" fontId="5" fillId="0" borderId="2" xfId="0" applyFont="1" applyBorder="1" applyAlignment="1">
      <alignment horizontal="center"/>
    </xf>
    <xf numFmtId="0" fontId="0" fillId="0" borderId="0" xfId="0" applyAlignment="1">
      <alignment vertical="center"/>
    </xf>
    <xf numFmtId="165" fontId="3" fillId="0" borderId="0" xfId="0" applyNumberFormat="1" applyFont="1"/>
    <xf numFmtId="0" fontId="4" fillId="0" borderId="2" xfId="0" applyNumberFormat="1" applyFont="1" applyBorder="1" applyAlignment="1">
      <alignment horizontal="center" vertical="center" wrapText="1"/>
    </xf>
    <xf numFmtId="0" fontId="3" fillId="0" borderId="2" xfId="0" applyNumberFormat="1" applyFont="1" applyBorder="1" applyAlignment="1">
      <alignment horizontal="center" vertical="center"/>
    </xf>
    <xf numFmtId="164" fontId="6" fillId="0" borderId="2" xfId="1" applyFont="1" applyBorder="1" applyAlignment="1">
      <alignment horizontal="center" vertical="center"/>
    </xf>
    <xf numFmtId="0" fontId="3" fillId="0" borderId="2" xfId="0" applyNumberFormat="1" applyFont="1" applyBorder="1" applyAlignment="1">
      <alignment horizontal="center" vertical="center" wrapText="1"/>
    </xf>
    <xf numFmtId="164" fontId="8" fillId="0" borderId="2" xfId="1" applyFont="1" applyBorder="1" applyAlignment="1">
      <alignment horizontal="center" vertical="center"/>
    </xf>
    <xf numFmtId="165" fontId="6" fillId="0" borderId="2" xfId="0" applyNumberFormat="1" applyFont="1" applyBorder="1"/>
    <xf numFmtId="0" fontId="4" fillId="0" borderId="2" xfId="1" applyNumberFormat="1" applyFont="1" applyBorder="1" applyAlignment="1">
      <alignment horizontal="center" vertical="center"/>
    </xf>
    <xf numFmtId="0" fontId="4" fillId="0" borderId="2" xfId="0" applyNumberFormat="1" applyFont="1" applyBorder="1" applyAlignment="1">
      <alignment horizontal="center" vertical="center"/>
    </xf>
    <xf numFmtId="0" fontId="4" fillId="4" borderId="2" xfId="0" applyNumberFormat="1" applyFont="1" applyFill="1" applyBorder="1" applyAlignment="1">
      <alignment horizontal="center" vertical="center" wrapText="1"/>
    </xf>
    <xf numFmtId="0" fontId="3" fillId="4" borderId="2" xfId="0" applyNumberFormat="1" applyFont="1" applyFill="1" applyBorder="1" applyAlignment="1">
      <alignment horizontal="center" vertical="center"/>
    </xf>
    <xf numFmtId="0" fontId="4" fillId="5" borderId="2" xfId="0" applyNumberFormat="1" applyFont="1" applyFill="1" applyBorder="1" applyAlignment="1">
      <alignment horizontal="center" vertical="center" wrapText="1"/>
    </xf>
    <xf numFmtId="0" fontId="3" fillId="5" borderId="2" xfId="0" applyNumberFormat="1" applyFont="1" applyFill="1" applyBorder="1" applyAlignment="1">
      <alignment horizontal="center" vertical="center"/>
    </xf>
    <xf numFmtId="0" fontId="4" fillId="6" borderId="2" xfId="0" applyNumberFormat="1" applyFont="1" applyFill="1" applyBorder="1" applyAlignment="1">
      <alignment horizontal="center" vertical="center" wrapText="1"/>
    </xf>
    <xf numFmtId="0" fontId="3" fillId="6" borderId="2" xfId="0" applyNumberFormat="1" applyFont="1" applyFill="1" applyBorder="1" applyAlignment="1">
      <alignment horizontal="center" vertical="center"/>
    </xf>
    <xf numFmtId="0" fontId="7" fillId="0" borderId="2" xfId="0" applyFont="1" applyBorder="1" applyAlignment="1">
      <alignment horizontal="center" vertical="center"/>
    </xf>
    <xf numFmtId="165" fontId="11" fillId="0" borderId="2" xfId="0" applyNumberFormat="1" applyFont="1" applyBorder="1"/>
    <xf numFmtId="3" fontId="12" fillId="4" borderId="2" xfId="0" applyNumberFormat="1" applyFont="1" applyFill="1" applyBorder="1" applyAlignment="1">
      <alignment horizontal="center" vertical="center" wrapText="1"/>
    </xf>
    <xf numFmtId="3" fontId="12" fillId="5" borderId="2" xfId="0" applyNumberFormat="1" applyFont="1" applyFill="1" applyBorder="1" applyAlignment="1">
      <alignment horizontal="center" vertical="center" wrapText="1"/>
    </xf>
    <xf numFmtId="3" fontId="13" fillId="6" borderId="2" xfId="0" applyNumberFormat="1" applyFont="1" applyFill="1" applyBorder="1" applyAlignment="1">
      <alignment horizontal="center" vertical="center" wrapText="1"/>
    </xf>
    <xf numFmtId="0" fontId="14" fillId="0" borderId="0" xfId="0" applyFont="1" applyAlignment="1">
      <alignment wrapText="1"/>
    </xf>
    <xf numFmtId="0" fontId="0" fillId="0" borderId="0" xfId="0" applyBorder="1"/>
    <xf numFmtId="165" fontId="6" fillId="0" borderId="2" xfId="0" applyNumberFormat="1" applyFont="1" applyBorder="1" applyAlignment="1">
      <alignment horizontal="left" vertical="center" wrapText="1"/>
    </xf>
    <xf numFmtId="0" fontId="9" fillId="0" borderId="13" xfId="0" applyFont="1" applyBorder="1" applyAlignment="1">
      <alignment horizontal="center" vertical="center" textRotation="255" wrapText="1"/>
    </xf>
    <xf numFmtId="165" fontId="11" fillId="0" borderId="0" xfId="0" applyNumberFormat="1" applyFont="1" applyBorder="1"/>
    <xf numFmtId="165" fontId="3" fillId="0" borderId="0" xfId="0" applyNumberFormat="1" applyFont="1" applyBorder="1"/>
    <xf numFmtId="165" fontId="3" fillId="0" borderId="0" xfId="0" applyNumberFormat="1" applyFont="1" applyFill="1" applyBorder="1"/>
    <xf numFmtId="0" fontId="5" fillId="0" borderId="0" xfId="0" applyFont="1" applyBorder="1" applyAlignment="1">
      <alignment horizontal="center"/>
    </xf>
    <xf numFmtId="0" fontId="5" fillId="0" borderId="2" xfId="0" applyNumberFormat="1" applyFont="1" applyBorder="1" applyAlignment="1">
      <alignment horizontal="center" vertical="center"/>
    </xf>
    <xf numFmtId="0" fontId="5" fillId="0" borderId="2" xfId="0" applyNumberFormat="1" applyFont="1" applyBorder="1" applyAlignment="1">
      <alignment horizontal="center" vertical="center" wrapText="1"/>
    </xf>
    <xf numFmtId="0" fontId="4" fillId="0" borderId="2" xfId="0" applyNumberFormat="1" applyFont="1" applyFill="1" applyBorder="1" applyAlignment="1">
      <alignment horizontal="center" vertical="center" wrapText="1"/>
    </xf>
    <xf numFmtId="0" fontId="9" fillId="0" borderId="0" xfId="0" applyFont="1" applyBorder="1" applyAlignment="1">
      <alignment horizontal="center" vertical="center" textRotation="255" wrapText="1"/>
    </xf>
    <xf numFmtId="164" fontId="8" fillId="0" borderId="2" xfId="0" applyNumberFormat="1" applyFont="1" applyBorder="1" applyAlignment="1">
      <alignment horizontal="center" vertical="center"/>
    </xf>
    <xf numFmtId="165" fontId="6" fillId="0" borderId="2" xfId="0" applyNumberFormat="1" applyFont="1" applyFill="1" applyBorder="1" applyAlignment="1">
      <alignment horizontal="left" vertical="center" wrapText="1"/>
    </xf>
    <xf numFmtId="165" fontId="10" fillId="0" borderId="2" xfId="0" applyNumberFormat="1" applyFont="1" applyFill="1" applyBorder="1" applyAlignment="1">
      <alignment horizontal="left" vertical="center" wrapText="1"/>
    </xf>
    <xf numFmtId="165" fontId="6" fillId="0" borderId="2" xfId="0" applyNumberFormat="1" applyFont="1" applyBorder="1" applyAlignment="1">
      <alignment horizontal="left" vertical="center" wrapText="1"/>
    </xf>
    <xf numFmtId="165" fontId="6" fillId="0" borderId="2" xfId="0" applyNumberFormat="1" applyFont="1" applyBorder="1" applyAlignment="1">
      <alignment horizontal="left" vertical="center" wrapText="1"/>
    </xf>
    <xf numFmtId="165" fontId="6" fillId="0" borderId="2" xfId="0" applyNumberFormat="1" applyFont="1" applyBorder="1" applyAlignment="1">
      <alignment horizontal="left" vertical="center" wrapText="1"/>
    </xf>
    <xf numFmtId="0" fontId="19" fillId="0" borderId="0" xfId="0" applyFont="1" applyFill="1" applyAlignment="1">
      <alignment vertical="center"/>
    </xf>
    <xf numFmtId="3" fontId="7" fillId="2" borderId="2" xfId="0" applyNumberFormat="1" applyFont="1" applyFill="1" applyBorder="1" applyAlignment="1">
      <alignment horizontal="center" vertical="center" wrapText="1"/>
    </xf>
    <xf numFmtId="164" fontId="14" fillId="0" borderId="2" xfId="1" applyFont="1" applyBorder="1" applyAlignment="1">
      <alignment horizontal="center" vertical="center" wrapText="1"/>
    </xf>
    <xf numFmtId="164" fontId="14" fillId="0" borderId="2" xfId="1" applyFont="1" applyBorder="1" applyAlignment="1">
      <alignment horizontal="center" vertical="center"/>
    </xf>
    <xf numFmtId="3" fontId="7" fillId="9" borderId="2" xfId="0" applyNumberFormat="1" applyFont="1" applyFill="1" applyBorder="1" applyAlignment="1">
      <alignment horizontal="center" vertical="center" wrapText="1"/>
    </xf>
    <xf numFmtId="3" fontId="7" fillId="10" borderId="2" xfId="0" applyNumberFormat="1" applyFont="1" applyFill="1" applyBorder="1" applyAlignment="1">
      <alignment horizontal="center" vertical="center" wrapText="1"/>
    </xf>
    <xf numFmtId="164" fontId="8" fillId="0" borderId="0" xfId="0" applyNumberFormat="1" applyFont="1" applyBorder="1" applyAlignment="1">
      <alignment horizontal="center"/>
    </xf>
    <xf numFmtId="164" fontId="8" fillId="0" borderId="0" xfId="1" applyFont="1" applyBorder="1" applyAlignment="1">
      <alignment horizontal="center" vertical="center"/>
    </xf>
    <xf numFmtId="0" fontId="5" fillId="0" borderId="0" xfId="0" applyFont="1" applyFill="1" applyBorder="1" applyAlignment="1">
      <alignment horizontal="center"/>
    </xf>
    <xf numFmtId="0" fontId="0" fillId="0" borderId="0" xfId="0" applyFill="1" applyBorder="1"/>
    <xf numFmtId="164" fontId="20" fillId="0" borderId="0" xfId="0" applyNumberFormat="1" applyFont="1" applyFill="1" applyBorder="1" applyAlignment="1">
      <alignment horizontal="center"/>
    </xf>
    <xf numFmtId="165" fontId="6" fillId="0" borderId="2" xfId="0" applyNumberFormat="1" applyFont="1" applyBorder="1" applyAlignment="1">
      <alignment horizontal="left" vertical="center" wrapText="1"/>
    </xf>
    <xf numFmtId="165" fontId="3" fillId="2" borderId="2" xfId="0" applyNumberFormat="1" applyFont="1" applyFill="1" applyBorder="1" applyAlignment="1">
      <alignment horizontal="center" vertical="center" wrapText="1"/>
    </xf>
    <xf numFmtId="165" fontId="6" fillId="2" borderId="2" xfId="0" applyNumberFormat="1" applyFont="1" applyFill="1" applyBorder="1" applyAlignment="1">
      <alignment horizontal="center" vertical="center" wrapText="1"/>
    </xf>
    <xf numFmtId="165" fontId="6" fillId="0" borderId="2" xfId="0" applyNumberFormat="1" applyFont="1" applyBorder="1" applyAlignment="1">
      <alignment horizontal="left" vertical="center" wrapText="1"/>
    </xf>
    <xf numFmtId="165" fontId="6" fillId="2" borderId="2" xfId="0" applyNumberFormat="1" applyFont="1" applyFill="1" applyBorder="1" applyAlignment="1">
      <alignment horizontal="center" vertical="center" wrapText="1"/>
    </xf>
    <xf numFmtId="165" fontId="3" fillId="2" borderId="2" xfId="0" applyNumberFormat="1" applyFont="1" applyFill="1" applyBorder="1" applyAlignment="1">
      <alignment horizontal="center" vertical="center" wrapText="1"/>
    </xf>
    <xf numFmtId="3" fontId="12" fillId="0" borderId="2" xfId="0" applyNumberFormat="1" applyFont="1" applyBorder="1" applyAlignment="1">
      <alignment horizontal="center" vertical="center" wrapText="1"/>
    </xf>
    <xf numFmtId="0" fontId="21" fillId="0" borderId="2" xfId="0" applyFont="1" applyBorder="1" applyAlignment="1">
      <alignment horizontal="center" vertical="center"/>
    </xf>
    <xf numFmtId="165" fontId="3" fillId="0" borderId="2" xfId="0" applyNumberFormat="1" applyFont="1" applyBorder="1" applyAlignment="1">
      <alignment vertical="center"/>
    </xf>
    <xf numFmtId="0" fontId="21" fillId="0" borderId="0" xfId="0" applyFont="1" applyBorder="1" applyAlignment="1">
      <alignment horizontal="center" vertical="center"/>
    </xf>
    <xf numFmtId="0" fontId="0" fillId="0" borderId="0" xfId="0" applyBorder="1" applyAlignment="1">
      <alignment horizontal="center" vertical="center"/>
    </xf>
    <xf numFmtId="165" fontId="6" fillId="0" borderId="2" xfId="0" applyNumberFormat="1" applyFont="1" applyBorder="1" applyAlignment="1">
      <alignment vertical="center" wrapText="1"/>
    </xf>
    <xf numFmtId="3" fontId="2" fillId="0" borderId="3" xfId="0" applyNumberFormat="1" applyFont="1" applyBorder="1" applyAlignment="1">
      <alignment vertical="center"/>
    </xf>
    <xf numFmtId="165" fontId="3" fillId="8" borderId="9" xfId="0" applyNumberFormat="1" applyFont="1" applyFill="1" applyBorder="1" applyAlignment="1">
      <alignment vertical="center"/>
    </xf>
    <xf numFmtId="0" fontId="4" fillId="11" borderId="2" xfId="0" applyNumberFormat="1" applyFont="1" applyFill="1" applyBorder="1" applyAlignment="1">
      <alignment horizontal="center" vertical="center" wrapText="1"/>
    </xf>
    <xf numFmtId="164" fontId="7" fillId="0" borderId="2" xfId="1" applyFont="1" applyBorder="1" applyAlignment="1">
      <alignment horizontal="center" vertical="center" wrapText="1"/>
    </xf>
    <xf numFmtId="164" fontId="7" fillId="0" borderId="2" xfId="1" applyFont="1" applyBorder="1" applyAlignment="1">
      <alignment horizontal="center" vertical="center"/>
    </xf>
    <xf numFmtId="14" fontId="0" fillId="0" borderId="0" xfId="0" applyNumberFormat="1"/>
    <xf numFmtId="164" fontId="6" fillId="11" borderId="2" xfId="1" applyFont="1" applyFill="1" applyBorder="1" applyAlignment="1">
      <alignment horizontal="center" vertical="center"/>
    </xf>
    <xf numFmtId="164" fontId="7" fillId="11" borderId="2" xfId="1" applyFont="1" applyFill="1" applyBorder="1" applyAlignment="1">
      <alignment horizontal="center" vertical="center" wrapText="1"/>
    </xf>
    <xf numFmtId="164" fontId="7" fillId="0" borderId="2" xfId="1" applyFont="1" applyFill="1" applyBorder="1" applyAlignment="1">
      <alignment horizontal="center" vertical="center" wrapText="1"/>
    </xf>
    <xf numFmtId="0" fontId="2" fillId="0" borderId="0" xfId="0" applyFont="1" applyBorder="1" applyAlignment="1">
      <alignment vertical="center" wrapText="1"/>
    </xf>
    <xf numFmtId="164" fontId="7" fillId="11" borderId="2" xfId="1" applyFont="1" applyFill="1" applyBorder="1" applyAlignment="1">
      <alignment horizontal="center" vertical="center"/>
    </xf>
    <xf numFmtId="0" fontId="23" fillId="0" borderId="2" xfId="0" applyFont="1" applyBorder="1" applyAlignment="1">
      <alignment horizontal="center" vertical="center"/>
    </xf>
    <xf numFmtId="164" fontId="7" fillId="0" borderId="2" xfId="0" applyNumberFormat="1" applyFont="1" applyBorder="1" applyAlignment="1">
      <alignment horizontal="center" vertical="center"/>
    </xf>
    <xf numFmtId="3" fontId="2" fillId="0" borderId="14" xfId="0" applyNumberFormat="1" applyFont="1" applyBorder="1" applyAlignment="1">
      <alignment vertical="center" wrapText="1"/>
    </xf>
    <xf numFmtId="3" fontId="2" fillId="0" borderId="7" xfId="0" applyNumberFormat="1" applyFont="1" applyBorder="1" applyAlignment="1">
      <alignment vertical="center" wrapText="1"/>
    </xf>
    <xf numFmtId="0" fontId="22" fillId="0" borderId="2" xfId="0" applyNumberFormat="1" applyFont="1" applyBorder="1" applyAlignment="1">
      <alignment horizontal="center" vertical="center" wrapText="1"/>
    </xf>
    <xf numFmtId="164" fontId="6" fillId="0" borderId="2" xfId="1" applyFont="1" applyBorder="1" applyAlignment="1">
      <alignment horizontal="center" vertical="center"/>
    </xf>
    <xf numFmtId="164" fontId="8" fillId="0" borderId="2" xfId="1" applyFont="1" applyBorder="1" applyAlignment="1">
      <alignment horizontal="center" vertical="center"/>
    </xf>
    <xf numFmtId="0" fontId="4" fillId="0" borderId="0" xfId="0" applyNumberFormat="1" applyFont="1" applyBorder="1" applyAlignment="1">
      <alignment horizontal="center" vertical="center" wrapText="1"/>
    </xf>
    <xf numFmtId="0" fontId="3" fillId="0" borderId="0" xfId="0" applyNumberFormat="1" applyFont="1" applyBorder="1" applyAlignment="1">
      <alignment horizontal="center" vertical="center" wrapText="1"/>
    </xf>
    <xf numFmtId="165" fontId="25" fillId="0" borderId="0" xfId="0" applyNumberFormat="1" applyFont="1" applyFill="1" applyBorder="1" applyAlignment="1">
      <alignment vertical="center" wrapText="1"/>
    </xf>
    <xf numFmtId="165" fontId="25" fillId="0" borderId="0" xfId="0" applyNumberFormat="1" applyFont="1" applyFill="1" applyBorder="1" applyAlignment="1">
      <alignment horizontal="center" vertical="center" wrapText="1"/>
    </xf>
    <xf numFmtId="3" fontId="26" fillId="0" borderId="0" xfId="0" applyNumberFormat="1" applyFont="1" applyFill="1" applyBorder="1" applyAlignment="1">
      <alignment vertical="center" wrapText="1"/>
    </xf>
    <xf numFmtId="165" fontId="25" fillId="0" borderId="0" xfId="0" applyNumberFormat="1" applyFont="1" applyFill="1" applyBorder="1"/>
    <xf numFmtId="3" fontId="26" fillId="0" borderId="0" xfId="0" applyNumberFormat="1" applyFont="1" applyFill="1" applyBorder="1" applyAlignment="1">
      <alignment horizontal="center" vertical="center" wrapText="1"/>
    </xf>
    <xf numFmtId="0" fontId="27" fillId="0" borderId="0" xfId="0" applyNumberFormat="1" applyFont="1" applyFill="1" applyBorder="1" applyAlignment="1">
      <alignment horizontal="center" vertical="center" wrapText="1"/>
    </xf>
    <xf numFmtId="0" fontId="25" fillId="0" borderId="0" xfId="0" applyNumberFormat="1" applyFont="1" applyFill="1" applyBorder="1" applyAlignment="1">
      <alignment horizontal="center" vertical="center" wrapText="1"/>
    </xf>
    <xf numFmtId="165" fontId="6" fillId="0" borderId="0" xfId="0" applyNumberFormat="1" applyFont="1" applyBorder="1" applyAlignment="1">
      <alignment horizontal="left" vertical="center" wrapText="1"/>
    </xf>
    <xf numFmtId="165" fontId="3" fillId="7" borderId="2" xfId="0" applyNumberFormat="1" applyFont="1" applyFill="1" applyBorder="1" applyAlignment="1">
      <alignment vertical="center" wrapText="1"/>
    </xf>
    <xf numFmtId="165" fontId="6" fillId="7" borderId="2" xfId="0" applyNumberFormat="1" applyFont="1" applyFill="1" applyBorder="1" applyAlignment="1">
      <alignment vertical="center" wrapText="1"/>
    </xf>
    <xf numFmtId="165" fontId="3" fillId="0" borderId="0" xfId="0" applyNumberFormat="1" applyFont="1" applyFill="1"/>
    <xf numFmtId="0" fontId="0" fillId="0" borderId="0" xfId="0" applyFill="1"/>
    <xf numFmtId="0" fontId="3" fillId="0" borderId="0" xfId="0" applyNumberFormat="1" applyFont="1" applyFill="1" applyBorder="1" applyAlignment="1">
      <alignment horizontal="center" vertical="center"/>
    </xf>
    <xf numFmtId="0" fontId="5" fillId="0" borderId="0" xfId="0" applyNumberFormat="1" applyFont="1" applyFill="1" applyBorder="1" applyAlignment="1">
      <alignment horizontal="center" vertical="center" wrapText="1"/>
    </xf>
    <xf numFmtId="164" fontId="8" fillId="0" borderId="0" xfId="1" applyFont="1" applyFill="1" applyBorder="1" applyAlignment="1">
      <alignment horizontal="center" vertical="center"/>
    </xf>
    <xf numFmtId="165" fontId="3" fillId="0" borderId="0" xfId="0" applyNumberFormat="1" applyFont="1" applyFill="1" applyBorder="1" applyAlignment="1">
      <alignment vertical="center" wrapText="1"/>
    </xf>
    <xf numFmtId="165" fontId="3" fillId="0" borderId="0" xfId="0" applyNumberFormat="1" applyFont="1" applyFill="1" applyBorder="1" applyAlignment="1">
      <alignment horizontal="center" vertical="center" wrapText="1"/>
    </xf>
    <xf numFmtId="165" fontId="4" fillId="0" borderId="0" xfId="0" applyNumberFormat="1" applyFont="1" applyBorder="1" applyAlignment="1">
      <alignment horizontal="center" wrapText="1"/>
    </xf>
    <xf numFmtId="165" fontId="6" fillId="0" borderId="0" xfId="0" applyNumberFormat="1" applyFont="1" applyFill="1" applyBorder="1" applyAlignment="1">
      <alignment horizontal="left" vertical="center" wrapText="1"/>
    </xf>
    <xf numFmtId="165" fontId="4" fillId="0" borderId="0" xfId="0" applyNumberFormat="1" applyFont="1" applyFill="1" applyBorder="1" applyAlignment="1">
      <alignment horizontal="center" wrapText="1"/>
    </xf>
    <xf numFmtId="0" fontId="4" fillId="0" borderId="0" xfId="0" applyNumberFormat="1" applyFont="1" applyFill="1" applyBorder="1" applyAlignment="1">
      <alignment horizontal="center" vertical="center" wrapText="1"/>
    </xf>
    <xf numFmtId="0" fontId="4" fillId="0" borderId="0" xfId="1" applyNumberFormat="1" applyFont="1" applyFill="1" applyBorder="1" applyAlignment="1">
      <alignment horizontal="center" vertical="center"/>
    </xf>
    <xf numFmtId="0" fontId="15" fillId="0" borderId="0" xfId="0" applyFont="1" applyFill="1" applyBorder="1"/>
    <xf numFmtId="3" fontId="7" fillId="0" borderId="0" xfId="0" applyNumberFormat="1" applyFont="1" applyFill="1" applyBorder="1" applyAlignment="1">
      <alignment vertical="center" wrapText="1"/>
    </xf>
    <xf numFmtId="165" fontId="12" fillId="3" borderId="2" xfId="0" applyNumberFormat="1" applyFont="1" applyFill="1" applyBorder="1" applyAlignment="1">
      <alignment horizontal="center" vertical="center" wrapText="1"/>
    </xf>
    <xf numFmtId="165" fontId="3" fillId="3" borderId="2" xfId="0" applyNumberFormat="1" applyFont="1" applyFill="1" applyBorder="1" applyAlignment="1">
      <alignment vertical="center" wrapText="1"/>
    </xf>
    <xf numFmtId="165" fontId="7" fillId="3" borderId="2" xfId="0" applyNumberFormat="1" applyFont="1" applyFill="1" applyBorder="1" applyAlignment="1">
      <alignment vertical="center" wrapText="1"/>
    </xf>
    <xf numFmtId="165" fontId="3" fillId="2" borderId="9" xfId="0" applyNumberFormat="1" applyFont="1" applyFill="1" applyBorder="1" applyAlignment="1">
      <alignment vertical="center"/>
    </xf>
    <xf numFmtId="165" fontId="3" fillId="2" borderId="10" xfId="0" applyNumberFormat="1" applyFont="1" applyFill="1" applyBorder="1" applyAlignment="1">
      <alignment vertical="center"/>
    </xf>
    <xf numFmtId="165" fontId="3" fillId="2" borderId="11" xfId="0" applyNumberFormat="1" applyFont="1" applyFill="1" applyBorder="1" applyAlignment="1">
      <alignment vertical="center"/>
    </xf>
    <xf numFmtId="165" fontId="3" fillId="7" borderId="3" xfId="0" applyNumberFormat="1" applyFont="1" applyFill="1" applyBorder="1" applyAlignment="1">
      <alignment vertical="center" wrapText="1"/>
    </xf>
    <xf numFmtId="165" fontId="3" fillId="7" borderId="14" xfId="0" applyNumberFormat="1" applyFont="1" applyFill="1" applyBorder="1" applyAlignment="1">
      <alignment vertical="center" wrapText="1"/>
    </xf>
    <xf numFmtId="165" fontId="3" fillId="7" borderId="7" xfId="0" applyNumberFormat="1" applyFont="1" applyFill="1" applyBorder="1" applyAlignment="1">
      <alignment vertical="center" wrapText="1"/>
    </xf>
    <xf numFmtId="165" fontId="6" fillId="0" borderId="3" xfId="0" applyNumberFormat="1" applyFont="1" applyBorder="1" applyAlignment="1">
      <alignment vertical="center" wrapText="1"/>
    </xf>
    <xf numFmtId="165" fontId="6" fillId="3" borderId="2" xfId="0" applyNumberFormat="1" applyFont="1" applyFill="1" applyBorder="1" applyAlignment="1">
      <alignment vertical="center" wrapText="1"/>
    </xf>
    <xf numFmtId="164" fontId="6" fillId="0" borderId="2" xfId="1" applyFont="1" applyBorder="1" applyAlignment="1">
      <alignment horizontal="left" vertical="center" wrapText="1"/>
    </xf>
    <xf numFmtId="165" fontId="6" fillId="0" borderId="0" xfId="0" applyNumberFormat="1" applyFont="1" applyFill="1" applyBorder="1" applyAlignment="1">
      <alignment horizontal="center" vertical="center" wrapText="1"/>
    </xf>
    <xf numFmtId="164" fontId="10" fillId="0" borderId="0" xfId="1" applyFont="1" applyFill="1" applyBorder="1" applyAlignment="1">
      <alignment horizontal="center" vertical="center"/>
    </xf>
    <xf numFmtId="0" fontId="0" fillId="0" borderId="0" xfId="0" applyFill="1" applyAlignment="1">
      <alignment vertical="center"/>
    </xf>
    <xf numFmtId="0" fontId="0" fillId="0" borderId="0" xfId="0" applyFill="1" applyBorder="1" applyAlignment="1">
      <alignment vertical="center"/>
    </xf>
    <xf numFmtId="0" fontId="15" fillId="0" borderId="0" xfId="0" applyFont="1" applyFill="1" applyBorder="1" applyAlignment="1">
      <alignment vertical="center"/>
    </xf>
    <xf numFmtId="165" fontId="12" fillId="0" borderId="0"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wrapText="1"/>
    </xf>
    <xf numFmtId="164" fontId="6" fillId="0" borderId="0" xfId="1" applyFont="1" applyBorder="1" applyAlignment="1">
      <alignment horizontal="left" vertical="center" wrapText="1"/>
    </xf>
    <xf numFmtId="165" fontId="3" fillId="8" borderId="10" xfId="0" applyNumberFormat="1" applyFont="1" applyFill="1" applyBorder="1" applyAlignment="1">
      <alignment vertical="center" wrapText="1"/>
    </xf>
    <xf numFmtId="165" fontId="3" fillId="8" borderId="8" xfId="0" applyNumberFormat="1" applyFont="1" applyFill="1" applyBorder="1" applyAlignment="1">
      <alignment vertical="center" wrapText="1"/>
    </xf>
    <xf numFmtId="165" fontId="6" fillId="8" borderId="1" xfId="0" applyNumberFormat="1" applyFont="1" applyFill="1" applyBorder="1" applyAlignment="1">
      <alignment vertical="center" wrapText="1"/>
    </xf>
    <xf numFmtId="165" fontId="12" fillId="8" borderId="2" xfId="0" applyNumberFormat="1" applyFont="1" applyFill="1" applyBorder="1" applyAlignment="1">
      <alignment horizontal="center" vertical="center" wrapText="1"/>
    </xf>
    <xf numFmtId="164" fontId="16" fillId="0" borderId="0" xfId="1" applyFont="1" applyFill="1" applyBorder="1" applyAlignment="1">
      <alignment horizontal="center" vertical="center"/>
    </xf>
    <xf numFmtId="164" fontId="8" fillId="0" borderId="0" xfId="0" applyNumberFormat="1" applyFont="1" applyFill="1" applyBorder="1" applyAlignment="1">
      <alignment vertical="center"/>
    </xf>
    <xf numFmtId="0" fontId="3" fillId="0" borderId="0" xfId="0" applyFont="1" applyFill="1" applyBorder="1" applyAlignment="1">
      <alignment horizontal="center" vertical="center"/>
    </xf>
    <xf numFmtId="165" fontId="6" fillId="0" borderId="0" xfId="0" applyNumberFormat="1" applyFont="1" applyFill="1" applyBorder="1" applyAlignment="1">
      <alignment horizontal="center" vertical="center" wrapText="1"/>
    </xf>
    <xf numFmtId="3" fontId="12" fillId="0" borderId="0" xfId="0" applyNumberFormat="1" applyFont="1" applyFill="1" applyBorder="1" applyAlignment="1">
      <alignment horizontal="center" vertical="center" wrapText="1"/>
    </xf>
    <xf numFmtId="3" fontId="13" fillId="0" borderId="0" xfId="0" applyNumberFormat="1" applyFont="1" applyFill="1" applyBorder="1" applyAlignment="1">
      <alignment horizontal="center" vertical="center" wrapText="1"/>
    </xf>
    <xf numFmtId="0" fontId="7" fillId="0" borderId="0" xfId="0" applyFont="1" applyFill="1" applyBorder="1" applyAlignment="1">
      <alignment horizontal="center" vertical="center"/>
    </xf>
    <xf numFmtId="0" fontId="2" fillId="0" borderId="0" xfId="0" applyFont="1" applyFill="1" applyBorder="1" applyAlignment="1">
      <alignment vertical="center" wrapText="1"/>
    </xf>
    <xf numFmtId="0" fontId="6" fillId="0" borderId="0" xfId="0" applyFont="1" applyFill="1" applyBorder="1" applyAlignment="1">
      <alignment horizontal="center" wrapText="1"/>
    </xf>
    <xf numFmtId="164" fontId="6" fillId="0" borderId="0" xfId="1" applyFont="1" applyFill="1" applyBorder="1" applyAlignment="1">
      <alignment horizontal="center" vertical="center"/>
    </xf>
    <xf numFmtId="0" fontId="0" fillId="0" borderId="5" xfId="0" applyFill="1" applyBorder="1" applyAlignment="1">
      <alignment horizontal="center" vertical="center"/>
    </xf>
    <xf numFmtId="164" fontId="6" fillId="0" borderId="2" xfId="1" applyFont="1" applyFill="1" applyBorder="1" applyAlignment="1">
      <alignment horizontal="center" vertical="center"/>
    </xf>
    <xf numFmtId="164" fontId="7" fillId="0" borderId="2" xfId="1" applyFont="1" applyFill="1" applyBorder="1" applyAlignment="1">
      <alignment horizontal="center" vertical="center"/>
    </xf>
    <xf numFmtId="165" fontId="6" fillId="0" borderId="2" xfId="0" applyNumberFormat="1" applyFont="1" applyBorder="1" applyAlignment="1">
      <alignment horizontal="left" vertical="center" wrapText="1"/>
    </xf>
    <xf numFmtId="164" fontId="8" fillId="0" borderId="2" xfId="1" applyFont="1" applyBorder="1" applyAlignment="1">
      <alignment horizontal="center" vertical="center"/>
    </xf>
    <xf numFmtId="165" fontId="6" fillId="2" borderId="2" xfId="0" applyNumberFormat="1" applyFont="1" applyFill="1" applyBorder="1" applyAlignment="1">
      <alignment horizontal="center" vertical="center" wrapText="1"/>
    </xf>
    <xf numFmtId="0" fontId="11" fillId="0" borderId="2" xfId="0" applyNumberFormat="1" applyFont="1" applyBorder="1" applyAlignment="1">
      <alignment horizontal="center" vertical="center"/>
    </xf>
    <xf numFmtId="164" fontId="11" fillId="0" borderId="2" xfId="1" applyFont="1" applyBorder="1" applyAlignment="1">
      <alignment horizontal="center" vertical="center"/>
    </xf>
    <xf numFmtId="0" fontId="7" fillId="0" borderId="0" xfId="0" applyFont="1" applyBorder="1" applyAlignment="1">
      <alignment vertical="center" wrapText="1"/>
    </xf>
    <xf numFmtId="0" fontId="24" fillId="0" borderId="2" xfId="0" applyNumberFormat="1" applyFont="1" applyFill="1" applyBorder="1" applyAlignment="1">
      <alignment horizontal="center" vertical="center" wrapText="1"/>
    </xf>
    <xf numFmtId="165" fontId="6" fillId="0" borderId="7" xfId="0" applyNumberFormat="1" applyFont="1" applyBorder="1" applyAlignment="1">
      <alignment vertical="center" wrapText="1"/>
    </xf>
    <xf numFmtId="165" fontId="3" fillId="8" borderId="2" xfId="0" applyNumberFormat="1" applyFont="1" applyFill="1" applyBorder="1" applyAlignment="1">
      <alignment vertical="center" wrapText="1"/>
    </xf>
    <xf numFmtId="165" fontId="6" fillId="8" borderId="2" xfId="0" applyNumberFormat="1" applyFont="1" applyFill="1" applyBorder="1" applyAlignment="1">
      <alignment vertical="center" wrapText="1"/>
    </xf>
    <xf numFmtId="164" fontId="7" fillId="0" borderId="2" xfId="1" applyFont="1" applyBorder="1" applyAlignment="1">
      <alignment horizontal="left" vertical="center" wrapText="1"/>
    </xf>
    <xf numFmtId="0" fontId="2" fillId="0" borderId="14" xfId="0" applyFont="1" applyBorder="1" applyAlignment="1">
      <alignment vertical="center" wrapText="1"/>
    </xf>
    <xf numFmtId="0" fontId="2" fillId="0" borderId="7" xfId="0" applyFont="1" applyBorder="1" applyAlignment="1">
      <alignment vertical="center" wrapText="1"/>
    </xf>
    <xf numFmtId="164" fontId="26" fillId="0" borderId="2" xfId="1" applyFont="1" applyBorder="1" applyAlignment="1">
      <alignment horizontal="center" vertical="center" wrapText="1"/>
    </xf>
    <xf numFmtId="164" fontId="26" fillId="0" borderId="2" xfId="1" applyFont="1" applyBorder="1" applyAlignment="1">
      <alignment horizontal="center" vertical="center"/>
    </xf>
    <xf numFmtId="164" fontId="26" fillId="11" borderId="2" xfId="1" applyFont="1" applyFill="1" applyBorder="1" applyAlignment="1">
      <alignment horizontal="center" vertical="center" wrapText="1"/>
    </xf>
    <xf numFmtId="164" fontId="8" fillId="0" borderId="2" xfId="1" applyFont="1" applyFill="1" applyBorder="1" applyAlignment="1">
      <alignment horizontal="center" vertical="center"/>
    </xf>
    <xf numFmtId="0" fontId="2" fillId="0" borderId="3" xfId="0" applyFont="1" applyBorder="1" applyAlignment="1">
      <alignment vertical="center"/>
    </xf>
    <xf numFmtId="0" fontId="3" fillId="0" borderId="0" xfId="0" applyNumberFormat="1" applyFont="1" applyBorder="1" applyAlignment="1">
      <alignment horizontal="center" vertical="center"/>
    </xf>
    <xf numFmtId="164" fontId="14" fillId="0" borderId="0" xfId="1" applyFont="1" applyBorder="1" applyAlignment="1">
      <alignment horizontal="center" vertical="center" wrapText="1"/>
    </xf>
    <xf numFmtId="164" fontId="14" fillId="0" borderId="0" xfId="1" applyFont="1" applyBorder="1" applyAlignment="1">
      <alignment horizontal="center" vertical="center"/>
    </xf>
    <xf numFmtId="0" fontId="3" fillId="0" borderId="0" xfId="0" applyFont="1" applyBorder="1" applyAlignment="1">
      <alignment horizontal="center" vertical="center"/>
    </xf>
    <xf numFmtId="0" fontId="4" fillId="0" borderId="13" xfId="0" applyFont="1" applyBorder="1" applyAlignment="1">
      <alignment vertical="center" wrapText="1"/>
    </xf>
    <xf numFmtId="0" fontId="4" fillId="0" borderId="0" xfId="0" applyFont="1" applyBorder="1" applyAlignment="1">
      <alignment vertical="center" wrapText="1"/>
    </xf>
    <xf numFmtId="164" fontId="4" fillId="0" borderId="13" xfId="1" applyFont="1" applyBorder="1" applyAlignment="1">
      <alignment vertical="center" wrapText="1"/>
    </xf>
    <xf numFmtId="164" fontId="4" fillId="0" borderId="0" xfId="1" applyFont="1" applyBorder="1" applyAlignment="1">
      <alignment vertical="center" wrapText="1"/>
    </xf>
    <xf numFmtId="164" fontId="26" fillId="0" borderId="2" xfId="1" applyFont="1" applyFill="1" applyBorder="1" applyAlignment="1">
      <alignment horizontal="center" vertical="center" wrapText="1"/>
    </xf>
    <xf numFmtId="0" fontId="3" fillId="0" borderId="2" xfId="0" applyNumberFormat="1" applyFont="1" applyFill="1" applyBorder="1" applyAlignment="1">
      <alignment horizontal="center" vertical="center"/>
    </xf>
    <xf numFmtId="164" fontId="26" fillId="0" borderId="2" xfId="1" applyFont="1" applyFill="1" applyBorder="1" applyAlignment="1">
      <alignment horizontal="center" vertical="center"/>
    </xf>
    <xf numFmtId="0" fontId="23" fillId="0" borderId="2" xfId="0" applyFont="1" applyFill="1" applyBorder="1" applyAlignment="1">
      <alignment horizontal="center" vertical="center"/>
    </xf>
    <xf numFmtId="164" fontId="10" fillId="0" borderId="7" xfId="0" applyNumberFormat="1" applyFont="1" applyBorder="1" applyAlignment="1">
      <alignment horizontal="center"/>
    </xf>
    <xf numFmtId="164" fontId="10" fillId="0" borderId="2" xfId="0" applyNumberFormat="1" applyFont="1" applyBorder="1" applyAlignment="1">
      <alignment horizontal="center"/>
    </xf>
    <xf numFmtId="164" fontId="10" fillId="0" borderId="7" xfId="0" applyNumberFormat="1" applyFont="1" applyBorder="1" applyAlignment="1">
      <alignment horizontal="center" vertical="center"/>
    </xf>
    <xf numFmtId="164" fontId="10" fillId="0" borderId="2" xfId="0" applyNumberFormat="1" applyFont="1" applyBorder="1" applyAlignment="1">
      <alignment horizontal="center" vertical="center"/>
    </xf>
    <xf numFmtId="0" fontId="11" fillId="0" borderId="0" xfId="0" applyNumberFormat="1" applyFont="1" applyFill="1" applyBorder="1" applyAlignment="1">
      <alignment horizontal="center" vertical="center"/>
    </xf>
    <xf numFmtId="0" fontId="21" fillId="0" borderId="5" xfId="0" applyFont="1" applyFill="1" applyBorder="1" applyAlignment="1">
      <alignment horizontal="center" vertical="center"/>
    </xf>
    <xf numFmtId="0" fontId="20" fillId="0" borderId="0" xfId="0" applyFont="1" applyBorder="1" applyAlignment="1">
      <alignment horizontal="center"/>
    </xf>
    <xf numFmtId="0" fontId="8" fillId="0" borderId="2" xfId="0" applyNumberFormat="1" applyFont="1" applyBorder="1" applyAlignment="1">
      <alignment horizontal="left" vertical="center"/>
    </xf>
    <xf numFmtId="165" fontId="8" fillId="0" borderId="2" xfId="0" applyNumberFormat="1" applyFont="1" applyBorder="1" applyAlignment="1">
      <alignment horizontal="left" vertical="center"/>
    </xf>
    <xf numFmtId="0" fontId="20" fillId="0" borderId="0" xfId="0" applyNumberFormat="1" applyFont="1" applyFill="1" applyBorder="1" applyAlignment="1">
      <alignment horizontal="center" vertical="center" wrapText="1"/>
    </xf>
    <xf numFmtId="0" fontId="5" fillId="0" borderId="0" xfId="0" applyNumberFormat="1" applyFont="1" applyFill="1" applyBorder="1" applyAlignment="1">
      <alignment horizontal="center" vertical="center"/>
    </xf>
    <xf numFmtId="0" fontId="11" fillId="0" borderId="2" xfId="0" applyNumberFormat="1" applyFont="1" applyFill="1" applyBorder="1" applyAlignment="1">
      <alignment horizontal="center" vertical="center" wrapText="1"/>
    </xf>
    <xf numFmtId="164" fontId="10" fillId="0" borderId="2" xfId="1" applyFont="1" applyFill="1" applyBorder="1" applyAlignment="1">
      <alignment horizontal="center" vertical="center"/>
    </xf>
    <xf numFmtId="0" fontId="5" fillId="0" borderId="2" xfId="0" applyFont="1" applyBorder="1" applyAlignment="1">
      <alignment horizontal="center" vertical="center"/>
    </xf>
    <xf numFmtId="165" fontId="6" fillId="0" borderId="2" xfId="0" applyNumberFormat="1" applyFont="1" applyBorder="1" applyAlignment="1">
      <alignment horizontal="left" vertical="center" wrapText="1"/>
    </xf>
    <xf numFmtId="165" fontId="6" fillId="0" borderId="2" xfId="0" applyNumberFormat="1" applyFont="1" applyBorder="1" applyAlignment="1">
      <alignment horizontal="left" vertical="center" wrapText="1"/>
    </xf>
    <xf numFmtId="165" fontId="8" fillId="0" borderId="2" xfId="0" applyNumberFormat="1" applyFont="1" applyBorder="1" applyAlignment="1">
      <alignment horizontal="left" vertical="center" wrapText="1"/>
    </xf>
    <xf numFmtId="0" fontId="29" fillId="0" borderId="2" xfId="0" applyFont="1" applyBorder="1" applyAlignment="1">
      <alignment horizontal="center" vertical="center" wrapText="1"/>
    </xf>
    <xf numFmtId="0" fontId="29" fillId="0" borderId="2" xfId="2" applyFont="1" applyBorder="1" applyAlignment="1">
      <alignment horizontal="center" vertical="center" wrapText="1"/>
    </xf>
    <xf numFmtId="0" fontId="29" fillId="0" borderId="2" xfId="2" applyFont="1" applyBorder="1" applyAlignment="1">
      <alignment horizontal="justify" vertical="center" wrapText="1"/>
    </xf>
    <xf numFmtId="14" fontId="29" fillId="12" borderId="2" xfId="2" applyNumberFormat="1" applyFont="1" applyFill="1" applyBorder="1" applyAlignment="1">
      <alignment horizontal="center" vertical="center" wrapText="1"/>
    </xf>
    <xf numFmtId="0" fontId="31" fillId="13" borderId="2" xfId="2" applyFont="1" applyFill="1" applyBorder="1" applyAlignment="1">
      <alignment horizontal="center" vertical="center" wrapText="1"/>
    </xf>
    <xf numFmtId="0" fontId="24" fillId="14" borderId="2" xfId="2" applyFont="1" applyFill="1" applyBorder="1" applyAlignment="1">
      <alignment horizontal="center" vertical="center" wrapText="1"/>
    </xf>
    <xf numFmtId="0" fontId="29" fillId="0" borderId="2" xfId="2" applyFont="1" applyFill="1" applyBorder="1" applyAlignment="1">
      <alignment horizontal="left" vertical="center" wrapText="1"/>
    </xf>
    <xf numFmtId="0" fontId="29" fillId="0" borderId="2" xfId="2" applyFont="1" applyFill="1" applyBorder="1" applyAlignment="1">
      <alignment horizontal="center" vertical="center" wrapText="1"/>
    </xf>
    <xf numFmtId="0" fontId="0" fillId="0" borderId="2" xfId="0" applyBorder="1" applyAlignment="1">
      <alignment vertical="center" wrapText="1"/>
    </xf>
    <xf numFmtId="0" fontId="27" fillId="0" borderId="4" xfId="0" applyFont="1" applyBorder="1" applyAlignment="1">
      <alignment vertical="center" wrapText="1"/>
    </xf>
    <xf numFmtId="0" fontId="4" fillId="0" borderId="2" xfId="0" applyFont="1" applyFill="1" applyBorder="1" applyAlignment="1">
      <alignment horizontal="center" vertical="center"/>
    </xf>
    <xf numFmtId="0" fontId="27" fillId="0" borderId="2" xfId="0" applyFont="1" applyBorder="1" applyAlignment="1">
      <alignment horizontal="left" vertical="center" wrapText="1"/>
    </xf>
    <xf numFmtId="0" fontId="27" fillId="0" borderId="2" xfId="0" applyFont="1" applyBorder="1" applyAlignment="1">
      <alignment vertical="center" wrapText="1"/>
    </xf>
    <xf numFmtId="14" fontId="27" fillId="0" borderId="2" xfId="0" applyNumberFormat="1" applyFont="1" applyBorder="1" applyAlignment="1">
      <alignment horizontal="right" vertical="center"/>
    </xf>
    <xf numFmtId="0" fontId="27" fillId="0" borderId="2" xfId="0" applyFont="1" applyBorder="1" applyAlignment="1">
      <alignment vertical="center"/>
    </xf>
    <xf numFmtId="1" fontId="27" fillId="0" borderId="2" xfId="0" applyNumberFormat="1" applyFont="1" applyBorder="1" applyAlignment="1">
      <alignment horizontal="center" vertical="center"/>
    </xf>
    <xf numFmtId="14" fontId="4" fillId="0" borderId="2" xfId="0" applyNumberFormat="1" applyFont="1" applyBorder="1" applyAlignment="1">
      <alignment horizontal="center" vertical="center"/>
    </xf>
    <xf numFmtId="14" fontId="33" fillId="0" borderId="2" xfId="0" applyNumberFormat="1" applyFont="1" applyBorder="1" applyAlignment="1">
      <alignment horizontal="center" vertical="center"/>
    </xf>
    <xf numFmtId="14" fontId="24" fillId="0" borderId="2" xfId="0" applyNumberFormat="1" applyFont="1" applyBorder="1" applyAlignment="1">
      <alignment horizontal="center" vertical="center"/>
    </xf>
    <xf numFmtId="0" fontId="4" fillId="0" borderId="2" xfId="0" applyFont="1" applyBorder="1" applyAlignment="1">
      <alignment vertical="center"/>
    </xf>
    <xf numFmtId="0" fontId="27" fillId="0" borderId="2" xfId="0" applyFont="1" applyBorder="1" applyAlignment="1">
      <alignment horizontal="justify" vertical="center"/>
    </xf>
    <xf numFmtId="14" fontId="27" fillId="0" borderId="2" xfId="0" applyNumberFormat="1" applyFont="1" applyBorder="1" applyAlignment="1">
      <alignment vertical="center"/>
    </xf>
    <xf numFmtId="14" fontId="29" fillId="0" borderId="2" xfId="0" applyNumberFormat="1" applyFont="1" applyBorder="1" applyAlignment="1">
      <alignment horizontal="center" vertical="center"/>
    </xf>
    <xf numFmtId="0" fontId="34" fillId="0" borderId="2" xfId="0" applyFont="1" applyBorder="1" applyAlignment="1">
      <alignment horizontal="justify" vertical="center"/>
    </xf>
    <xf numFmtId="0" fontId="34" fillId="0" borderId="2" xfId="0" applyFont="1" applyBorder="1" applyAlignment="1">
      <alignment vertical="center" wrapText="1"/>
    </xf>
    <xf numFmtId="0" fontId="4" fillId="0" borderId="2" xfId="0" applyFont="1" applyBorder="1" applyAlignment="1">
      <alignment horizontal="center" vertical="center"/>
    </xf>
    <xf numFmtId="0" fontId="33" fillId="0" borderId="2" xfId="0" applyFont="1" applyBorder="1" applyAlignment="1">
      <alignment horizontal="center" vertical="center"/>
    </xf>
    <xf numFmtId="0" fontId="29" fillId="17" borderId="2" xfId="2" applyFont="1" applyFill="1" applyBorder="1" applyAlignment="1">
      <alignment horizontal="center" vertical="center" wrapText="1"/>
    </xf>
    <xf numFmtId="14" fontId="29" fillId="0" borderId="2" xfId="2" applyNumberFormat="1" applyFont="1" applyFill="1" applyBorder="1" applyAlignment="1">
      <alignment horizontal="center" vertical="center" wrapText="1"/>
    </xf>
    <xf numFmtId="0" fontId="27" fillId="0" borderId="2" xfId="0" applyFont="1" applyBorder="1" applyAlignment="1">
      <alignment horizontal="justify" vertical="center" wrapText="1"/>
    </xf>
    <xf numFmtId="0" fontId="27" fillId="0" borderId="2" xfId="0" applyFont="1" applyBorder="1" applyAlignment="1">
      <alignment horizontal="left" vertical="center"/>
    </xf>
    <xf numFmtId="0" fontId="4" fillId="0" borderId="2" xfId="0" applyFont="1" applyBorder="1" applyAlignment="1">
      <alignment horizontal="left" vertical="center"/>
    </xf>
    <xf numFmtId="14" fontId="27" fillId="0" borderId="2" xfId="0" applyNumberFormat="1" applyFont="1" applyFill="1" applyBorder="1" applyAlignment="1">
      <alignment horizontal="right" vertical="center"/>
    </xf>
    <xf numFmtId="0" fontId="4" fillId="3" borderId="2" xfId="0" applyFont="1" applyFill="1" applyBorder="1" applyAlignment="1">
      <alignment horizontal="center" vertical="center" wrapText="1"/>
    </xf>
    <xf numFmtId="0" fontId="4" fillId="0" borderId="2" xfId="0" applyFont="1" applyFill="1" applyBorder="1" applyAlignment="1">
      <alignment vertical="center"/>
    </xf>
    <xf numFmtId="0" fontId="27" fillId="0" borderId="0" xfId="0" applyFont="1"/>
    <xf numFmtId="0" fontId="32" fillId="0" borderId="2" xfId="0" applyFont="1" applyBorder="1" applyAlignment="1">
      <alignment horizontal="center" vertical="center"/>
    </xf>
    <xf numFmtId="0" fontId="30" fillId="0" borderId="2" xfId="0" applyFont="1" applyFill="1" applyBorder="1" applyAlignment="1">
      <alignment horizontal="center" vertical="center"/>
    </xf>
    <xf numFmtId="0" fontId="30" fillId="0" borderId="2" xfId="0" applyFont="1" applyBorder="1" applyAlignment="1">
      <alignment horizontal="center" vertical="center"/>
    </xf>
    <xf numFmtId="0" fontId="4" fillId="19" borderId="2" xfId="0" applyFont="1" applyFill="1" applyBorder="1" applyAlignment="1">
      <alignment vertical="center"/>
    </xf>
    <xf numFmtId="14" fontId="4" fillId="0" borderId="2" xfId="0" applyNumberFormat="1" applyFont="1" applyFill="1" applyBorder="1" applyAlignment="1">
      <alignment horizontal="center" vertical="center"/>
    </xf>
    <xf numFmtId="14" fontId="33" fillId="0" borderId="2" xfId="0" applyNumberFormat="1" applyFont="1" applyFill="1" applyBorder="1" applyAlignment="1">
      <alignment horizontal="center" vertical="center"/>
    </xf>
    <xf numFmtId="14" fontId="24" fillId="0" borderId="2" xfId="0" applyNumberFormat="1" applyFont="1" applyFill="1" applyBorder="1" applyAlignment="1">
      <alignment horizontal="center" vertical="center"/>
    </xf>
    <xf numFmtId="0" fontId="34" fillId="0" borderId="2" xfId="2" applyFont="1" applyBorder="1" applyAlignment="1">
      <alignment vertical="center" wrapText="1"/>
    </xf>
    <xf numFmtId="0" fontId="27" fillId="0" borderId="0" xfId="0" applyFont="1" applyAlignment="1">
      <alignment wrapText="1"/>
    </xf>
    <xf numFmtId="0" fontId="24" fillId="0" borderId="2" xfId="0" applyFont="1" applyBorder="1" applyAlignment="1">
      <alignment horizontal="center" vertical="center"/>
    </xf>
    <xf numFmtId="0" fontId="34" fillId="0" borderId="2" xfId="0" applyFont="1" applyBorder="1" applyAlignment="1">
      <alignment horizontal="left" vertical="center" wrapText="1"/>
    </xf>
    <xf numFmtId="0" fontId="34" fillId="0" borderId="2" xfId="0" applyFont="1" applyBorder="1" applyAlignment="1">
      <alignment horizontal="justify" vertical="center" wrapText="1"/>
    </xf>
    <xf numFmtId="14" fontId="34" fillId="0" borderId="2" xfId="0" applyNumberFormat="1" applyFont="1" applyBorder="1" applyAlignment="1">
      <alignment vertical="center" wrapText="1"/>
    </xf>
    <xf numFmtId="14" fontId="34" fillId="0" borderId="2" xfId="0" applyNumberFormat="1" applyFont="1" applyBorder="1" applyAlignment="1">
      <alignment horizontal="center" vertical="center" wrapText="1"/>
    </xf>
    <xf numFmtId="1" fontId="34" fillId="0" borderId="2" xfId="3" applyNumberFormat="1" applyFont="1" applyBorder="1" applyAlignment="1">
      <alignment horizontal="center" vertical="center" wrapText="1"/>
    </xf>
    <xf numFmtId="14" fontId="29" fillId="0" borderId="2" xfId="0" applyNumberFormat="1" applyFont="1" applyFill="1" applyBorder="1" applyAlignment="1">
      <alignment horizontal="center" vertical="center" wrapText="1"/>
    </xf>
    <xf numFmtId="14" fontId="33" fillId="0" borderId="2" xfId="0" applyNumberFormat="1" applyFont="1" applyFill="1" applyBorder="1" applyAlignment="1">
      <alignment horizontal="center" vertical="center" wrapText="1"/>
    </xf>
    <xf numFmtId="14" fontId="24" fillId="0" borderId="2" xfId="0" applyNumberFormat="1" applyFont="1" applyFill="1" applyBorder="1" applyAlignment="1">
      <alignment horizontal="center" vertical="center" wrapText="1"/>
    </xf>
    <xf numFmtId="0" fontId="29" fillId="0" borderId="2" xfId="0" applyFont="1" applyFill="1" applyBorder="1" applyAlignment="1">
      <alignment vertical="center" wrapText="1"/>
    </xf>
    <xf numFmtId="0" fontId="3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14" fontId="29" fillId="0" borderId="2" xfId="0" applyNumberFormat="1" applyFont="1" applyFill="1" applyBorder="1" applyAlignment="1">
      <alignment horizontal="left" vertical="center" wrapText="1"/>
    </xf>
    <xf numFmtId="0" fontId="29" fillId="0" borderId="0" xfId="0" applyFont="1" applyFill="1" applyBorder="1" applyAlignment="1">
      <alignment vertical="center" wrapText="1"/>
    </xf>
    <xf numFmtId="0" fontId="24" fillId="0" borderId="2" xfId="0" applyFont="1" applyBorder="1" applyAlignment="1">
      <alignment horizontal="center" vertical="center" wrapText="1"/>
    </xf>
    <xf numFmtId="0" fontId="29" fillId="0" borderId="2" xfId="0" applyFont="1" applyFill="1" applyBorder="1" applyAlignment="1">
      <alignment horizontal="left" vertical="center" wrapText="1"/>
    </xf>
    <xf numFmtId="0" fontId="24" fillId="16"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27" fillId="0" borderId="2" xfId="0" applyFont="1" applyBorder="1"/>
    <xf numFmtId="0" fontId="27" fillId="0" borderId="2" xfId="0" applyFont="1" applyBorder="1" applyAlignment="1">
      <alignment wrapText="1"/>
    </xf>
    <xf numFmtId="0" fontId="27" fillId="0" borderId="2" xfId="0" applyFont="1" applyBorder="1" applyAlignment="1">
      <alignment horizontal="justify"/>
    </xf>
    <xf numFmtId="0" fontId="24" fillId="0" borderId="2" xfId="2" applyFont="1" applyFill="1" applyBorder="1" applyAlignment="1">
      <alignment horizontal="center" vertical="center" wrapText="1"/>
    </xf>
    <xf numFmtId="0" fontId="34" fillId="0" borderId="2" xfId="2" applyFont="1" applyBorder="1" applyAlignment="1">
      <alignment horizontal="center" vertical="center" wrapText="1"/>
    </xf>
    <xf numFmtId="0" fontId="34" fillId="16" borderId="2" xfId="2" applyFont="1" applyFill="1" applyBorder="1" applyAlignment="1">
      <alignment horizontal="justify" vertical="center" wrapText="1"/>
    </xf>
    <xf numFmtId="14" fontId="34" fillId="0" borderId="2" xfId="2" applyNumberFormat="1" applyFont="1" applyBorder="1" applyAlignment="1">
      <alignment vertical="center" wrapText="1"/>
    </xf>
    <xf numFmtId="1" fontId="34" fillId="0" borderId="2" xfId="3" applyNumberFormat="1" applyFont="1" applyBorder="1" applyAlignment="1">
      <alignment vertical="center" wrapText="1"/>
    </xf>
    <xf numFmtId="0" fontId="29" fillId="0" borderId="2" xfId="2" applyFont="1" applyFill="1" applyBorder="1" applyAlignment="1">
      <alignment horizontal="center" vertical="center"/>
    </xf>
    <xf numFmtId="0" fontId="33" fillId="0" borderId="2" xfId="2" applyFont="1" applyFill="1" applyBorder="1" applyAlignment="1">
      <alignment horizontal="center" vertical="center"/>
    </xf>
    <xf numFmtId="0" fontId="24" fillId="0" borderId="2" xfId="2" applyFont="1" applyFill="1" applyBorder="1" applyAlignment="1">
      <alignment horizontal="center" vertical="center"/>
    </xf>
    <xf numFmtId="0" fontId="29" fillId="9" borderId="2" xfId="2" applyFont="1" applyFill="1" applyBorder="1" applyAlignment="1">
      <alignment horizontal="center" vertical="center" wrapText="1"/>
    </xf>
    <xf numFmtId="0" fontId="34" fillId="0" borderId="2" xfId="2" applyFont="1" applyBorder="1" applyAlignment="1">
      <alignment horizontal="left" vertical="center" wrapText="1"/>
    </xf>
    <xf numFmtId="14" fontId="34" fillId="0" borderId="2" xfId="2" applyNumberFormat="1" applyFont="1" applyBorder="1" applyAlignment="1">
      <alignment vertical="center"/>
    </xf>
    <xf numFmtId="14" fontId="24" fillId="0" borderId="2" xfId="2" applyNumberFormat="1" applyFont="1" applyFill="1" applyBorder="1" applyAlignment="1">
      <alignment horizontal="center" vertical="center"/>
    </xf>
    <xf numFmtId="14" fontId="24" fillId="0" borderId="4" xfId="2" applyNumberFormat="1" applyFont="1" applyFill="1" applyBorder="1" applyAlignment="1">
      <alignment horizontal="center" vertical="center"/>
    </xf>
    <xf numFmtId="14" fontId="29" fillId="0" borderId="2" xfId="2" applyNumberFormat="1" applyFont="1" applyFill="1" applyBorder="1" applyAlignment="1">
      <alignment horizontal="center" vertical="center"/>
    </xf>
    <xf numFmtId="0" fontId="34" fillId="0" borderId="2" xfId="2" applyFont="1" applyFill="1" applyBorder="1" applyAlignment="1">
      <alignment horizontal="left" vertical="center" wrapText="1"/>
    </xf>
    <xf numFmtId="14" fontId="33" fillId="0" borderId="2" xfId="2" applyNumberFormat="1" applyFont="1" applyFill="1" applyBorder="1" applyAlignment="1">
      <alignment horizontal="center" vertical="center"/>
    </xf>
    <xf numFmtId="0" fontId="29" fillId="0" borderId="2" xfId="2" applyFont="1" applyBorder="1" applyAlignment="1">
      <alignment vertical="center" wrapText="1"/>
    </xf>
    <xf numFmtId="0" fontId="29" fillId="20" borderId="2" xfId="2" applyFont="1" applyFill="1" applyBorder="1" applyAlignment="1">
      <alignment horizontal="center" vertical="center" wrapText="1"/>
    </xf>
    <xf numFmtId="0" fontId="27" fillId="16" borderId="2" xfId="0" applyFont="1" applyFill="1" applyBorder="1" applyAlignment="1">
      <alignment horizontal="center" vertical="center"/>
    </xf>
    <xf numFmtId="0" fontId="27" fillId="16" borderId="2" xfId="0" applyFont="1" applyFill="1" applyBorder="1" applyAlignment="1">
      <alignment horizontal="justify" vertical="center"/>
    </xf>
    <xf numFmtId="14" fontId="27" fillId="16" borderId="2" xfId="0" applyNumberFormat="1" applyFont="1" applyFill="1" applyBorder="1" applyAlignment="1">
      <alignment vertical="center"/>
    </xf>
    <xf numFmtId="0" fontId="34" fillId="0" borderId="2" xfId="2" applyFont="1" applyFill="1" applyBorder="1" applyAlignment="1">
      <alignment vertical="center" wrapText="1"/>
    </xf>
    <xf numFmtId="0" fontId="34" fillId="0" borderId="2" xfId="2" applyFont="1" applyFill="1" applyBorder="1" applyAlignment="1">
      <alignment horizontal="center" vertical="center" wrapText="1"/>
    </xf>
    <xf numFmtId="0" fontId="34" fillId="0" borderId="2" xfId="2" applyFont="1" applyFill="1" applyBorder="1" applyAlignment="1">
      <alignment horizontal="justify" vertical="center" wrapText="1"/>
    </xf>
    <xf numFmtId="14" fontId="34" fillId="0" borderId="2" xfId="2" applyNumberFormat="1" applyFont="1" applyFill="1" applyBorder="1" applyAlignment="1">
      <alignment vertical="center" wrapText="1"/>
    </xf>
    <xf numFmtId="1" fontId="34" fillId="0" borderId="2" xfId="3" applyNumberFormat="1" applyFont="1" applyFill="1" applyBorder="1" applyAlignment="1">
      <alignment vertical="center" wrapText="1"/>
    </xf>
    <xf numFmtId="14" fontId="34" fillId="0" borderId="2" xfId="2" applyNumberFormat="1" applyFont="1" applyFill="1" applyBorder="1" applyAlignment="1">
      <alignment horizontal="left" vertical="center" wrapText="1"/>
    </xf>
    <xf numFmtId="164" fontId="29" fillId="0" borderId="2" xfId="1" applyFont="1" applyFill="1" applyBorder="1" applyAlignment="1">
      <alignment horizontal="center" vertical="center"/>
    </xf>
    <xf numFmtId="166" fontId="34" fillId="0" borderId="2" xfId="3" applyFont="1" applyFill="1" applyBorder="1" applyAlignment="1">
      <alignment horizontal="left" vertical="center" wrapText="1"/>
    </xf>
    <xf numFmtId="166" fontId="34" fillId="0" borderId="2" xfId="3" applyFont="1" applyFill="1" applyBorder="1" applyAlignment="1">
      <alignment horizontal="center" vertical="center" wrapText="1"/>
    </xf>
    <xf numFmtId="14" fontId="34" fillId="0" borderId="2" xfId="2" applyNumberFormat="1" applyFont="1" applyFill="1" applyBorder="1" applyAlignment="1">
      <alignment vertical="center"/>
    </xf>
    <xf numFmtId="0" fontId="34" fillId="0" borderId="2" xfId="2" applyFont="1" applyFill="1" applyBorder="1" applyAlignment="1">
      <alignment horizontal="left" vertical="center"/>
    </xf>
    <xf numFmtId="1" fontId="34" fillId="0" borderId="2" xfId="2" applyNumberFormat="1" applyFont="1" applyFill="1" applyBorder="1" applyAlignment="1">
      <alignment vertical="center"/>
    </xf>
    <xf numFmtId="0" fontId="34" fillId="0" borderId="4" xfId="2" applyFont="1" applyFill="1" applyBorder="1" applyAlignment="1">
      <alignment horizontal="left" vertical="center" wrapText="1"/>
    </xf>
    <xf numFmtId="0" fontId="34" fillId="0" borderId="4" xfId="2" applyFont="1" applyFill="1" applyBorder="1" applyAlignment="1">
      <alignment horizontal="center" vertical="center" wrapText="1"/>
    </xf>
    <xf numFmtId="0" fontId="34" fillId="0" borderId="4" xfId="2" applyFont="1" applyFill="1" applyBorder="1" applyAlignment="1">
      <alignment vertical="center" wrapText="1"/>
    </xf>
    <xf numFmtId="14" fontId="34" fillId="0" borderId="4" xfId="2" applyNumberFormat="1" applyFont="1" applyFill="1" applyBorder="1" applyAlignment="1">
      <alignment vertical="center" wrapText="1"/>
    </xf>
    <xf numFmtId="14" fontId="34" fillId="0" borderId="4" xfId="2" applyNumberFormat="1" applyFont="1" applyFill="1" applyBorder="1" applyAlignment="1">
      <alignment horizontal="left" vertical="center" wrapText="1"/>
    </xf>
    <xf numFmtId="1" fontId="34" fillId="0" borderId="4" xfId="3" applyNumberFormat="1" applyFont="1" applyFill="1" applyBorder="1" applyAlignment="1">
      <alignment vertical="center" wrapText="1"/>
    </xf>
    <xf numFmtId="14" fontId="29" fillId="0" borderId="4" xfId="2" applyNumberFormat="1" applyFont="1" applyFill="1" applyBorder="1" applyAlignment="1">
      <alignment horizontal="center" vertical="center"/>
    </xf>
    <xf numFmtId="14" fontId="33" fillId="0" borderId="4" xfId="2" applyNumberFormat="1" applyFont="1" applyFill="1" applyBorder="1" applyAlignment="1">
      <alignment horizontal="center" vertical="center"/>
    </xf>
    <xf numFmtId="0" fontId="27" fillId="0" borderId="2" xfId="0" applyFont="1" applyFill="1" applyBorder="1" applyAlignment="1">
      <alignment horizontal="left" vertical="center"/>
    </xf>
    <xf numFmtId="0" fontId="27" fillId="0" borderId="2" xfId="0" applyFont="1" applyFill="1" applyBorder="1" applyAlignment="1">
      <alignment horizontal="center" vertical="center"/>
    </xf>
    <xf numFmtId="0" fontId="27" fillId="0" borderId="2" xfId="0" applyFont="1" applyFill="1" applyBorder="1" applyAlignment="1">
      <alignment horizontal="justify" vertical="center"/>
    </xf>
    <xf numFmtId="14" fontId="27" fillId="0" borderId="2" xfId="0" applyNumberFormat="1" applyFont="1" applyFill="1" applyBorder="1" applyAlignment="1">
      <alignment vertical="center"/>
    </xf>
    <xf numFmtId="14" fontId="27" fillId="0" borderId="2" xfId="0" applyNumberFormat="1" applyFont="1" applyFill="1" applyBorder="1" applyAlignment="1">
      <alignment horizontal="left" vertical="center"/>
    </xf>
    <xf numFmtId="1" fontId="27" fillId="0" borderId="2" xfId="0" applyNumberFormat="1" applyFont="1" applyFill="1" applyBorder="1" applyAlignment="1">
      <alignment horizontal="justify" vertical="center"/>
    </xf>
    <xf numFmtId="0" fontId="27" fillId="0" borderId="2" xfId="0" applyFont="1" applyFill="1" applyBorder="1" applyAlignment="1">
      <alignment horizontal="justify" vertical="center" wrapText="1"/>
    </xf>
    <xf numFmtId="0" fontId="27" fillId="0" borderId="2" xfId="0" applyFont="1" applyFill="1" applyBorder="1" applyAlignment="1">
      <alignment vertical="center" wrapText="1"/>
    </xf>
    <xf numFmtId="0" fontId="24" fillId="0" borderId="2" xfId="0" applyFont="1" applyFill="1" applyBorder="1" applyAlignment="1">
      <alignment horizontal="center" vertical="center"/>
    </xf>
    <xf numFmtId="0" fontId="33" fillId="0" borderId="2" xfId="0" applyFont="1" applyFill="1" applyBorder="1" applyAlignment="1">
      <alignment horizontal="center" vertical="center"/>
    </xf>
    <xf numFmtId="14" fontId="27" fillId="0" borderId="2" xfId="0" applyNumberFormat="1" applyFont="1" applyFill="1" applyBorder="1"/>
    <xf numFmtId="0" fontId="27" fillId="0" borderId="2" xfId="0" applyFont="1" applyFill="1" applyBorder="1" applyAlignment="1">
      <alignment horizontal="justify"/>
    </xf>
    <xf numFmtId="0" fontId="27" fillId="0" borderId="2" xfId="0" applyFont="1" applyFill="1" applyBorder="1" applyAlignment="1">
      <alignment vertical="center"/>
    </xf>
    <xf numFmtId="0" fontId="27" fillId="0" borderId="0" xfId="0" applyFont="1" applyFill="1"/>
    <xf numFmtId="0" fontId="27" fillId="0" borderId="0" xfId="0" applyFont="1" applyFill="1" applyAlignment="1">
      <alignment wrapText="1"/>
    </xf>
    <xf numFmtId="1" fontId="4" fillId="3" borderId="2" xfId="0" applyNumberFormat="1" applyFont="1" applyFill="1" applyBorder="1" applyAlignment="1">
      <alignment horizontal="center" vertical="center" wrapText="1"/>
    </xf>
    <xf numFmtId="0" fontId="4" fillId="19" borderId="2" xfId="0" applyFont="1" applyFill="1" applyBorder="1" applyAlignment="1">
      <alignment vertical="center" wrapText="1"/>
    </xf>
    <xf numFmtId="0" fontId="29" fillId="2" borderId="2" xfId="2" applyFont="1" applyFill="1" applyBorder="1" applyAlignment="1">
      <alignment vertical="center" wrapText="1"/>
    </xf>
    <xf numFmtId="0" fontId="29" fillId="2" borderId="2" xfId="2" applyFont="1" applyFill="1" applyBorder="1" applyAlignment="1">
      <alignment horizontal="center" vertical="center" wrapText="1"/>
    </xf>
    <xf numFmtId="0" fontId="4" fillId="21" borderId="2" xfId="0" applyFont="1" applyFill="1" applyBorder="1" applyAlignment="1">
      <alignment horizontal="center" vertical="center" wrapText="1"/>
    </xf>
    <xf numFmtId="0" fontId="29" fillId="15" borderId="2" xfId="2" applyNumberFormat="1" applyFont="1" applyFill="1" applyBorder="1" applyAlignment="1">
      <alignment horizontal="left" vertical="center" wrapText="1"/>
    </xf>
    <xf numFmtId="164" fontId="24" fillId="0" borderId="2" xfId="1" applyFont="1" applyBorder="1" applyAlignment="1">
      <alignment vertical="center" wrapText="1"/>
    </xf>
    <xf numFmtId="0" fontId="34" fillId="0" borderId="2" xfId="0" applyFont="1" applyBorder="1" applyAlignment="1">
      <alignment horizontal="left" vertical="center"/>
    </xf>
    <xf numFmtId="14" fontId="34" fillId="0" borderId="2" xfId="0" applyNumberFormat="1" applyFont="1" applyBorder="1" applyAlignment="1">
      <alignment vertical="center"/>
    </xf>
    <xf numFmtId="0" fontId="36" fillId="0" borderId="2" xfId="0" applyFont="1" applyBorder="1" applyAlignment="1">
      <alignment horizontal="center" vertical="center"/>
    </xf>
    <xf numFmtId="0" fontId="29" fillId="0" borderId="2" xfId="0" applyFont="1" applyBorder="1" applyAlignment="1">
      <alignment horizontal="left" vertical="center"/>
    </xf>
    <xf numFmtId="0" fontId="34" fillId="0" borderId="2" xfId="0" applyFont="1" applyFill="1" applyBorder="1" applyAlignment="1">
      <alignment vertical="center" wrapText="1"/>
    </xf>
    <xf numFmtId="0" fontId="34" fillId="0" borderId="2" xfId="0" applyFont="1" applyFill="1" applyBorder="1" applyAlignment="1">
      <alignment horizontal="justify" vertical="center" wrapText="1"/>
    </xf>
    <xf numFmtId="0" fontId="24" fillId="0" borderId="2" xfId="0" applyNumberFormat="1" applyFont="1" applyBorder="1" applyAlignment="1">
      <alignment vertical="center"/>
    </xf>
    <xf numFmtId="167" fontId="34" fillId="0" borderId="2" xfId="2" applyNumberFormat="1" applyFont="1" applyBorder="1" applyAlignment="1">
      <alignment vertical="center" wrapText="1"/>
    </xf>
    <xf numFmtId="167" fontId="34" fillId="0" borderId="2" xfId="2" applyNumberFormat="1" applyFont="1" applyBorder="1" applyAlignment="1">
      <alignment horizontal="center" vertical="center" wrapText="1"/>
    </xf>
    <xf numFmtId="0" fontId="29" fillId="0" borderId="2" xfId="0" quotePrefix="1" applyFont="1" applyBorder="1" applyAlignment="1">
      <alignment horizontal="left" vertical="center"/>
    </xf>
    <xf numFmtId="0" fontId="36" fillId="0" borderId="2" xfId="0" applyFont="1" applyBorder="1" applyAlignment="1">
      <alignment horizontal="center" vertical="center" wrapText="1"/>
    </xf>
    <xf numFmtId="0" fontId="29" fillId="0" borderId="2" xfId="0" applyFont="1" applyBorder="1" applyAlignment="1">
      <alignment horizontal="center" vertical="center"/>
    </xf>
    <xf numFmtId="0" fontId="34" fillId="0" borderId="2" xfId="0" applyFont="1" applyBorder="1" applyAlignment="1">
      <alignment vertical="center"/>
    </xf>
    <xf numFmtId="0" fontId="34" fillId="0" borderId="2" xfId="0" applyFont="1" applyFill="1" applyBorder="1" applyAlignment="1">
      <alignment horizontal="left" vertical="center" wrapText="1"/>
    </xf>
    <xf numFmtId="0" fontId="31" fillId="0" borderId="2" xfId="0" applyFont="1" applyBorder="1" applyAlignment="1">
      <alignment horizontal="center" vertical="center"/>
    </xf>
    <xf numFmtId="0" fontId="24" fillId="0" borderId="2" xfId="0" applyFont="1" applyBorder="1" applyAlignment="1">
      <alignment vertical="center"/>
    </xf>
    <xf numFmtId="0" fontId="34" fillId="16" borderId="2" xfId="2" applyFont="1" applyFill="1" applyBorder="1" applyAlignment="1">
      <alignment vertical="center" wrapText="1"/>
    </xf>
    <xf numFmtId="0" fontId="29" fillId="16" borderId="2" xfId="2" applyFont="1" applyFill="1" applyBorder="1" applyAlignment="1">
      <alignment horizontal="center" vertical="center" wrapText="1"/>
    </xf>
    <xf numFmtId="0" fontId="34" fillId="16" borderId="2" xfId="2" applyFont="1" applyFill="1" applyBorder="1" applyAlignment="1">
      <alignment horizontal="left" vertical="center" wrapText="1"/>
    </xf>
    <xf numFmtId="0" fontId="34" fillId="16" borderId="2" xfId="2" applyFont="1" applyFill="1" applyBorder="1" applyAlignment="1">
      <alignment horizontal="center" vertical="center" wrapText="1"/>
    </xf>
    <xf numFmtId="1" fontId="34" fillId="16" borderId="2" xfId="3" applyNumberFormat="1" applyFont="1" applyFill="1" applyBorder="1" applyAlignment="1">
      <alignment vertical="center" wrapText="1"/>
    </xf>
    <xf numFmtId="14" fontId="33" fillId="16" borderId="2" xfId="0" applyNumberFormat="1" applyFont="1" applyFill="1" applyBorder="1" applyAlignment="1">
      <alignment horizontal="center" vertical="center"/>
    </xf>
    <xf numFmtId="0" fontId="27" fillId="16" borderId="2" xfId="0" applyFont="1" applyFill="1" applyBorder="1" applyAlignment="1">
      <alignment horizontal="left" vertical="center" wrapText="1"/>
    </xf>
    <xf numFmtId="0" fontId="4" fillId="16" borderId="2" xfId="0" applyNumberFormat="1" applyFont="1" applyFill="1" applyBorder="1" applyAlignment="1">
      <alignment horizontal="center" vertical="center"/>
    </xf>
    <xf numFmtId="0" fontId="27" fillId="16" borderId="2" xfId="0" applyNumberFormat="1" applyFont="1" applyFill="1" applyBorder="1" applyAlignment="1">
      <alignment vertical="center" wrapText="1"/>
    </xf>
    <xf numFmtId="0" fontId="27" fillId="16" borderId="2" xfId="0" applyNumberFormat="1" applyFont="1" applyFill="1" applyBorder="1" applyAlignment="1">
      <alignment vertical="center"/>
    </xf>
    <xf numFmtId="0" fontId="27" fillId="16" borderId="2" xfId="0" applyNumberFormat="1" applyFont="1" applyFill="1" applyBorder="1" applyAlignment="1">
      <alignment horizontal="justify" vertical="center" wrapText="1"/>
    </xf>
    <xf numFmtId="0" fontId="27" fillId="16" borderId="2" xfId="0" applyNumberFormat="1" applyFont="1" applyFill="1" applyBorder="1" applyAlignment="1">
      <alignment horizontal="justify" vertical="center"/>
    </xf>
    <xf numFmtId="0" fontId="27" fillId="16" borderId="2" xfId="0" applyNumberFormat="1" applyFont="1" applyFill="1" applyBorder="1" applyAlignment="1">
      <alignment horizontal="center" vertical="center"/>
    </xf>
    <xf numFmtId="14" fontId="29" fillId="0" borderId="2" xfId="0" applyNumberFormat="1" applyFont="1" applyFill="1" applyBorder="1" applyAlignment="1">
      <alignment horizontal="center" vertical="center"/>
    </xf>
    <xf numFmtId="14" fontId="34" fillId="16" borderId="2" xfId="0" applyNumberFormat="1" applyFont="1" applyFill="1" applyBorder="1" applyAlignment="1">
      <alignment vertical="center"/>
    </xf>
    <xf numFmtId="0" fontId="29" fillId="16" borderId="2" xfId="2" applyFont="1" applyFill="1" applyBorder="1" applyAlignment="1">
      <alignment horizontal="left" vertical="center" wrapText="1"/>
    </xf>
    <xf numFmtId="0" fontId="29" fillId="8" borderId="2" xfId="2" applyFont="1" applyFill="1" applyBorder="1" applyAlignment="1">
      <alignment horizontal="left" vertical="center" wrapText="1"/>
    </xf>
    <xf numFmtId="0" fontId="4" fillId="2" borderId="2" xfId="0" applyNumberFormat="1" applyFont="1" applyFill="1" applyBorder="1" applyAlignment="1">
      <alignment horizontal="left" vertical="center"/>
    </xf>
    <xf numFmtId="0" fontId="4" fillId="2" borderId="2" xfId="0" applyNumberFormat="1" applyFont="1" applyFill="1" applyBorder="1" applyAlignment="1">
      <alignment horizontal="left" vertical="center" wrapText="1"/>
    </xf>
    <xf numFmtId="0" fontId="4" fillId="3" borderId="2" xfId="0" applyNumberFormat="1" applyFont="1" applyFill="1" applyBorder="1" applyAlignment="1">
      <alignment horizontal="center" vertical="center"/>
    </xf>
    <xf numFmtId="0" fontId="4" fillId="3" borderId="2" xfId="0" applyNumberFormat="1" applyFont="1" applyFill="1" applyBorder="1" applyAlignment="1">
      <alignment horizontal="center" vertical="center" wrapText="1"/>
    </xf>
    <xf numFmtId="168" fontId="34" fillId="0" borderId="2" xfId="0" applyNumberFormat="1" applyFont="1" applyBorder="1" applyAlignment="1">
      <alignment vertical="center"/>
    </xf>
    <xf numFmtId="0" fontId="29" fillId="0" borderId="2" xfId="0" applyFont="1" applyBorder="1" applyAlignment="1">
      <alignment vertical="center"/>
    </xf>
    <xf numFmtId="0" fontId="29" fillId="12" borderId="2" xfId="2" applyFont="1" applyFill="1" applyBorder="1" applyAlignment="1">
      <alignment vertical="center" wrapText="1"/>
    </xf>
    <xf numFmtId="0" fontId="29" fillId="22" borderId="2" xfId="2" applyFont="1" applyFill="1" applyBorder="1" applyAlignment="1">
      <alignment horizontal="center" vertical="center" wrapText="1"/>
    </xf>
    <xf numFmtId="0" fontId="29" fillId="23" borderId="2" xfId="2" applyFont="1" applyFill="1" applyBorder="1" applyAlignment="1">
      <alignment vertical="center" wrapText="1"/>
    </xf>
    <xf numFmtId="0" fontId="29" fillId="13" borderId="2" xfId="2" applyFont="1" applyFill="1" applyBorder="1" applyAlignment="1">
      <alignment vertical="center" wrapText="1"/>
    </xf>
    <xf numFmtId="168" fontId="29" fillId="15" borderId="2" xfId="2" applyNumberFormat="1" applyFont="1" applyFill="1" applyBorder="1" applyAlignment="1">
      <alignment vertical="center" wrapText="1"/>
    </xf>
    <xf numFmtId="0" fontId="29" fillId="24" borderId="2" xfId="2" applyFont="1" applyFill="1" applyBorder="1" applyAlignment="1">
      <alignment vertical="center" wrapText="1"/>
    </xf>
    <xf numFmtId="0" fontId="29" fillId="9" borderId="2" xfId="2" applyFont="1" applyFill="1" applyBorder="1" applyAlignment="1">
      <alignment vertical="center" wrapText="1"/>
    </xf>
    <xf numFmtId="168" fontId="29" fillId="9" borderId="2" xfId="2" applyNumberFormat="1" applyFont="1" applyFill="1" applyBorder="1" applyAlignment="1">
      <alignment horizontal="center" vertical="center" wrapText="1"/>
    </xf>
    <xf numFmtId="0" fontId="29" fillId="25" borderId="2" xfId="2" applyFont="1" applyFill="1" applyBorder="1" applyAlignment="1">
      <alignment horizontal="center" vertical="center" wrapText="1"/>
    </xf>
    <xf numFmtId="0" fontId="29" fillId="26" borderId="2" xfId="2" applyFont="1" applyFill="1" applyBorder="1" applyAlignment="1">
      <alignment vertical="center" wrapText="1"/>
    </xf>
    <xf numFmtId="0" fontId="24" fillId="0" borderId="2" xfId="0" applyFont="1" applyBorder="1" applyAlignment="1">
      <alignment vertical="center" wrapText="1"/>
    </xf>
    <xf numFmtId="0" fontId="29" fillId="27" borderId="2" xfId="2" applyFont="1" applyFill="1" applyBorder="1" applyAlignment="1">
      <alignment horizontal="center" vertical="center" wrapText="1"/>
    </xf>
    <xf numFmtId="0" fontId="29" fillId="28" borderId="2" xfId="2" applyFont="1" applyFill="1" applyBorder="1" applyAlignment="1">
      <alignment horizontal="left" vertical="center" wrapText="1"/>
    </xf>
    <xf numFmtId="0" fontId="4" fillId="16" borderId="2" xfId="0" applyNumberFormat="1" applyFont="1" applyFill="1" applyBorder="1" applyAlignment="1">
      <alignment vertical="center"/>
    </xf>
    <xf numFmtId="0" fontId="29" fillId="16" borderId="2" xfId="0" applyFont="1" applyFill="1" applyBorder="1" applyAlignment="1">
      <alignment horizontal="center" vertical="center" wrapText="1"/>
    </xf>
    <xf numFmtId="0" fontId="29" fillId="16" borderId="2" xfId="2" applyFont="1" applyFill="1" applyBorder="1" applyAlignment="1">
      <alignment vertical="center" wrapText="1"/>
    </xf>
    <xf numFmtId="168" fontId="29" fillId="16" borderId="2" xfId="2" applyNumberFormat="1" applyFont="1" applyFill="1" applyBorder="1" applyAlignment="1">
      <alignment vertical="center" wrapText="1"/>
    </xf>
    <xf numFmtId="168" fontId="29" fillId="16" borderId="2" xfId="2" applyNumberFormat="1" applyFont="1" applyFill="1" applyBorder="1" applyAlignment="1">
      <alignment horizontal="center" vertical="center" wrapText="1"/>
    </xf>
    <xf numFmtId="0" fontId="27" fillId="16" borderId="0" xfId="0" applyFont="1" applyFill="1"/>
    <xf numFmtId="0" fontId="24" fillId="16" borderId="2" xfId="0" applyFont="1" applyFill="1" applyBorder="1" applyAlignment="1">
      <alignment vertical="center" wrapText="1"/>
    </xf>
    <xf numFmtId="0" fontId="29" fillId="16" borderId="2" xfId="0" applyFont="1" applyFill="1" applyBorder="1" applyAlignment="1">
      <alignment horizontal="center" vertical="center"/>
    </xf>
    <xf numFmtId="0" fontId="34" fillId="16" borderId="2" xfId="0" applyFont="1" applyFill="1" applyBorder="1" applyAlignment="1">
      <alignment horizontal="center" vertical="center" wrapText="1"/>
    </xf>
    <xf numFmtId="0" fontId="34" fillId="16" borderId="2" xfId="0" applyFont="1" applyFill="1" applyBorder="1" applyAlignment="1">
      <alignment vertical="center" wrapText="1"/>
    </xf>
    <xf numFmtId="168" fontId="34" fillId="16" borderId="2" xfId="0" applyNumberFormat="1" applyFont="1" applyFill="1" applyBorder="1" applyAlignment="1">
      <alignment vertical="center"/>
    </xf>
    <xf numFmtId="0" fontId="34" fillId="16" borderId="2" xfId="0" applyFont="1" applyFill="1" applyBorder="1" applyAlignment="1">
      <alignment vertical="center"/>
    </xf>
    <xf numFmtId="0" fontId="29" fillId="16" borderId="2" xfId="0" applyFont="1" applyFill="1" applyBorder="1" applyAlignment="1">
      <alignment vertical="center"/>
    </xf>
    <xf numFmtId="0" fontId="34" fillId="16" borderId="2" xfId="0" applyNumberFormat="1" applyFont="1" applyFill="1" applyBorder="1" applyAlignment="1">
      <alignment horizontal="left" vertical="center" wrapText="1"/>
    </xf>
    <xf numFmtId="0" fontId="24" fillId="16" borderId="2" xfId="0" applyFont="1" applyFill="1" applyBorder="1" applyAlignment="1">
      <alignment horizontal="center" vertical="center"/>
    </xf>
    <xf numFmtId="0" fontId="27" fillId="16" borderId="2" xfId="0" applyFont="1" applyFill="1" applyBorder="1" applyAlignment="1">
      <alignment vertical="center"/>
    </xf>
    <xf numFmtId="0" fontId="27" fillId="16" borderId="2" xfId="0" applyFont="1" applyFill="1" applyBorder="1" applyAlignment="1">
      <alignment vertical="center" wrapText="1"/>
    </xf>
    <xf numFmtId="14" fontId="4" fillId="16" borderId="2" xfId="0" applyNumberFormat="1" applyFont="1" applyFill="1" applyBorder="1" applyAlignment="1">
      <alignment vertical="center"/>
    </xf>
    <xf numFmtId="14" fontId="35" fillId="16" borderId="2" xfId="0" applyNumberFormat="1" applyFont="1" applyFill="1" applyBorder="1" applyAlignment="1">
      <alignment vertical="center"/>
    </xf>
    <xf numFmtId="0" fontId="4" fillId="16" borderId="2" xfId="0" applyFont="1" applyFill="1" applyBorder="1" applyAlignment="1">
      <alignment vertical="center"/>
    </xf>
    <xf numFmtId="0" fontId="34" fillId="16" borderId="2" xfId="2" applyFont="1" applyFill="1" applyBorder="1" applyAlignment="1">
      <alignment horizontal="center" vertical="center"/>
    </xf>
    <xf numFmtId="14" fontId="34" fillId="16" borderId="2" xfId="2" applyNumberFormat="1" applyFont="1" applyFill="1" applyBorder="1" applyAlignment="1">
      <alignment vertical="center"/>
    </xf>
    <xf numFmtId="0" fontId="33" fillId="16" borderId="2" xfId="0" applyFont="1" applyFill="1" applyBorder="1" applyAlignment="1">
      <alignment vertical="center"/>
    </xf>
    <xf numFmtId="0" fontId="24" fillId="16" borderId="2" xfId="0" applyFont="1" applyFill="1" applyBorder="1" applyAlignment="1">
      <alignment vertical="center"/>
    </xf>
    <xf numFmtId="0" fontId="27" fillId="16" borderId="2" xfId="0" applyFont="1" applyFill="1" applyBorder="1"/>
    <xf numFmtId="0" fontId="27" fillId="16" borderId="2" xfId="0" applyFont="1" applyFill="1" applyBorder="1" applyAlignment="1">
      <alignment horizontal="justify" vertical="center" wrapText="1"/>
    </xf>
    <xf numFmtId="0" fontId="27" fillId="16" borderId="0" xfId="0" applyFont="1" applyFill="1" applyAlignment="1">
      <alignment wrapText="1"/>
    </xf>
    <xf numFmtId="168" fontId="34" fillId="0" borderId="2" xfId="2" applyNumberFormat="1" applyFont="1" applyBorder="1" applyAlignment="1">
      <alignment vertical="center"/>
    </xf>
    <xf numFmtId="3" fontId="34" fillId="0" borderId="2" xfId="3" applyNumberFormat="1" applyFont="1" applyBorder="1" applyAlignment="1">
      <alignment vertical="center" wrapText="1"/>
    </xf>
    <xf numFmtId="168" fontId="29" fillId="0" borderId="2" xfId="0" applyNumberFormat="1" applyFont="1" applyBorder="1" applyAlignment="1">
      <alignment horizontal="center" vertical="center"/>
    </xf>
    <xf numFmtId="0" fontId="34" fillId="0" borderId="2" xfId="0" applyFont="1" applyFill="1" applyBorder="1" applyAlignment="1">
      <alignment horizontal="center" vertical="center" wrapText="1"/>
    </xf>
    <xf numFmtId="0" fontId="35" fillId="0" borderId="2" xfId="0" applyFont="1" applyBorder="1" applyAlignment="1">
      <alignment vertical="center" wrapText="1"/>
    </xf>
    <xf numFmtId="14" fontId="34" fillId="0" borderId="2" xfId="0" applyNumberFormat="1" applyFont="1" applyFill="1" applyBorder="1" applyAlignment="1">
      <alignment horizontal="center" vertical="center" wrapText="1"/>
    </xf>
    <xf numFmtId="14" fontId="34" fillId="0" borderId="2" xfId="0" applyNumberFormat="1" applyFont="1" applyFill="1" applyBorder="1" applyAlignment="1">
      <alignment vertical="center" wrapText="1"/>
    </xf>
    <xf numFmtId="168" fontId="34" fillId="0" borderId="2" xfId="0" applyNumberFormat="1" applyFont="1" applyFill="1" applyBorder="1" applyAlignment="1">
      <alignment vertical="center"/>
    </xf>
    <xf numFmtId="167" fontId="34" fillId="0" borderId="2" xfId="2" applyNumberFormat="1" applyFont="1" applyFill="1" applyBorder="1" applyAlignment="1">
      <alignment vertical="center" wrapText="1"/>
    </xf>
    <xf numFmtId="168" fontId="29" fillId="0" borderId="2" xfId="0" applyNumberFormat="1" applyFont="1" applyFill="1" applyBorder="1" applyAlignment="1">
      <alignment horizontal="center" vertical="center"/>
    </xf>
    <xf numFmtId="0" fontId="29" fillId="0" borderId="2" xfId="0" applyFont="1" applyFill="1" applyBorder="1" applyAlignment="1">
      <alignment vertical="center"/>
    </xf>
    <xf numFmtId="168" fontId="29" fillId="18" borderId="2" xfId="0" applyNumberFormat="1" applyFont="1" applyFill="1" applyBorder="1" applyAlignment="1">
      <alignment horizontal="center" vertical="center"/>
    </xf>
    <xf numFmtId="16" fontId="34" fillId="0" borderId="2" xfId="0" applyNumberFormat="1" applyFont="1" applyBorder="1" applyAlignment="1">
      <alignment vertical="center"/>
    </xf>
    <xf numFmtId="14" fontId="34" fillId="0" borderId="2" xfId="0" applyNumberFormat="1" applyFont="1" applyFill="1" applyBorder="1" applyAlignment="1">
      <alignment vertical="center"/>
    </xf>
    <xf numFmtId="16" fontId="33" fillId="0" borderId="2" xfId="0" applyNumberFormat="1" applyFont="1" applyBorder="1" applyAlignment="1">
      <alignment horizontal="center" vertical="center"/>
    </xf>
    <xf numFmtId="44" fontId="29" fillId="0" borderId="2" xfId="0" applyNumberFormat="1" applyFont="1" applyBorder="1" applyAlignment="1">
      <alignment vertical="center"/>
    </xf>
    <xf numFmtId="0" fontId="27" fillId="0" borderId="2" xfId="2" applyFont="1" applyBorder="1" applyAlignment="1">
      <alignment vertical="center" wrapText="1"/>
    </xf>
    <xf numFmtId="0" fontId="27" fillId="0" borderId="2" xfId="0" applyFont="1" applyBorder="1" applyAlignment="1">
      <alignment horizontal="center" vertical="center" wrapText="1"/>
    </xf>
    <xf numFmtId="14" fontId="34" fillId="0" borderId="2" xfId="0" applyNumberFormat="1" applyFont="1" applyFill="1" applyBorder="1" applyAlignment="1">
      <alignment horizontal="right" vertical="center"/>
    </xf>
    <xf numFmtId="0" fontId="34" fillId="15" borderId="2" xfId="0" applyFont="1" applyFill="1" applyBorder="1" applyAlignment="1">
      <alignment vertical="center" wrapText="1"/>
    </xf>
    <xf numFmtId="0" fontId="34" fillId="15" borderId="2" xfId="0" applyFont="1" applyFill="1" applyBorder="1" applyAlignment="1">
      <alignment horizontal="left" vertical="center" wrapText="1"/>
    </xf>
    <xf numFmtId="0" fontId="24" fillId="0" borderId="2" xfId="0" applyFont="1" applyBorder="1"/>
    <xf numFmtId="0" fontId="29" fillId="0" borderId="2" xfId="0" applyFont="1" applyFill="1" applyBorder="1" applyAlignment="1">
      <alignment horizontal="center" vertical="center"/>
    </xf>
    <xf numFmtId="14" fontId="27" fillId="0" borderId="2" xfId="0" applyNumberFormat="1" applyFont="1" applyFill="1" applyBorder="1" applyAlignment="1">
      <alignment vertical="center" wrapText="1"/>
    </xf>
    <xf numFmtId="0" fontId="4" fillId="0" borderId="2" xfId="0" applyFont="1" applyFill="1" applyBorder="1" applyAlignment="1">
      <alignment horizontal="justify" vertical="center"/>
    </xf>
    <xf numFmtId="2" fontId="4" fillId="0" borderId="2" xfId="0" applyNumberFormat="1" applyFont="1" applyFill="1" applyBorder="1" applyAlignment="1">
      <alignment horizontal="center" vertical="center" wrapText="1"/>
    </xf>
    <xf numFmtId="0" fontId="27" fillId="0" borderId="2" xfId="0" applyNumberFormat="1" applyFont="1" applyFill="1" applyBorder="1" applyAlignment="1">
      <alignment vertical="center" wrapText="1"/>
    </xf>
    <xf numFmtId="0" fontId="27" fillId="0" borderId="2" xfId="0" applyNumberFormat="1" applyFont="1" applyFill="1" applyBorder="1" applyAlignment="1">
      <alignment horizontal="justify" vertical="center"/>
    </xf>
    <xf numFmtId="0" fontId="27" fillId="16" borderId="2" xfId="0" applyNumberFormat="1" applyFont="1" applyFill="1" applyBorder="1" applyAlignment="1">
      <alignment horizontal="left" vertical="center"/>
    </xf>
    <xf numFmtId="0" fontId="27" fillId="0" borderId="2" xfId="0" applyFont="1" applyFill="1" applyBorder="1"/>
    <xf numFmtId="1" fontId="27" fillId="0" borderId="2" xfId="0" applyNumberFormat="1" applyFont="1" applyFill="1" applyBorder="1" applyAlignment="1">
      <alignment horizontal="right" vertical="center"/>
    </xf>
    <xf numFmtId="1" fontId="27" fillId="0" borderId="2" xfId="0" applyNumberFormat="1" applyFont="1" applyFill="1" applyBorder="1" applyAlignment="1">
      <alignment horizontal="left" vertical="center"/>
    </xf>
    <xf numFmtId="0" fontId="29" fillId="0" borderId="2" xfId="0" applyNumberFormat="1" applyFont="1" applyFill="1" applyBorder="1" applyAlignment="1">
      <alignment horizontal="center" vertical="center"/>
    </xf>
    <xf numFmtId="0" fontId="33" fillId="0" borderId="2" xfId="0" applyNumberFormat="1" applyFont="1" applyFill="1" applyBorder="1" applyAlignment="1">
      <alignment horizontal="center" vertical="center"/>
    </xf>
    <xf numFmtId="0" fontId="27" fillId="0" borderId="2" xfId="0" applyNumberFormat="1" applyFont="1" applyFill="1" applyBorder="1" applyAlignment="1">
      <alignment horizontal="center" vertical="center"/>
    </xf>
    <xf numFmtId="0" fontId="29" fillId="0" borderId="2" xfId="0" applyNumberFormat="1" applyFont="1" applyFill="1" applyBorder="1" applyAlignment="1">
      <alignment vertical="center"/>
    </xf>
    <xf numFmtId="0" fontId="4" fillId="0" borderId="2" xfId="0" applyNumberFormat="1" applyFont="1" applyFill="1" applyBorder="1" applyAlignment="1">
      <alignment vertical="center"/>
    </xf>
    <xf numFmtId="14" fontId="27" fillId="0" borderId="2" xfId="0" applyNumberFormat="1" applyFont="1" applyFill="1" applyBorder="1" applyAlignment="1">
      <alignment horizontal="justify" vertical="center"/>
    </xf>
    <xf numFmtId="14" fontId="29" fillId="0" borderId="2" xfId="0" applyNumberFormat="1" applyFont="1" applyFill="1" applyBorder="1" applyAlignment="1">
      <alignment vertical="center"/>
    </xf>
    <xf numFmtId="168" fontId="29" fillId="16" borderId="2" xfId="0" applyNumberFormat="1" applyFont="1" applyFill="1" applyBorder="1" applyAlignment="1">
      <alignment horizontal="center" vertical="center"/>
    </xf>
    <xf numFmtId="0" fontId="4" fillId="16" borderId="0" xfId="0" applyFont="1" applyFill="1"/>
    <xf numFmtId="14" fontId="29" fillId="0" borderId="2" xfId="0" applyNumberFormat="1" applyFont="1" applyBorder="1" applyAlignment="1">
      <alignment vertical="center" wrapText="1"/>
    </xf>
    <xf numFmtId="14" fontId="29" fillId="16" borderId="2" xfId="0" applyNumberFormat="1" applyFont="1" applyFill="1" applyBorder="1" applyAlignment="1">
      <alignment vertical="center" wrapText="1"/>
    </xf>
    <xf numFmtId="14" fontId="4" fillId="0" borderId="2" xfId="0" applyNumberFormat="1" applyFont="1" applyFill="1" applyBorder="1" applyAlignment="1">
      <alignment vertical="center"/>
    </xf>
    <xf numFmtId="14" fontId="4" fillId="0" borderId="2" xfId="0" applyNumberFormat="1" applyFont="1" applyBorder="1" applyAlignment="1">
      <alignment vertical="center"/>
    </xf>
    <xf numFmtId="0" fontId="4" fillId="0" borderId="0" xfId="0" applyFont="1"/>
    <xf numFmtId="14" fontId="4" fillId="16" borderId="2" xfId="0" applyNumberFormat="1" applyFont="1" applyFill="1" applyBorder="1" applyAlignment="1">
      <alignment horizontal="center" vertical="center"/>
    </xf>
    <xf numFmtId="164" fontId="34" fillId="0" borderId="2" xfId="1" applyFont="1" applyBorder="1" applyAlignment="1">
      <alignment horizontal="center" vertical="center" wrapText="1"/>
    </xf>
    <xf numFmtId="164" fontId="27" fillId="0" borderId="2" xfId="1" applyFont="1" applyBorder="1" applyAlignment="1">
      <alignment horizontal="center" vertical="center"/>
    </xf>
    <xf numFmtId="164" fontId="37" fillId="0" borderId="2" xfId="1" applyFont="1" applyBorder="1" applyAlignment="1">
      <alignment vertical="center"/>
    </xf>
    <xf numFmtId="164" fontId="0" fillId="0" borderId="2" xfId="1" applyFont="1" applyBorder="1"/>
    <xf numFmtId="164" fontId="0" fillId="0" borderId="2" xfId="1" applyFont="1" applyBorder="1" applyAlignment="1">
      <alignment vertical="center"/>
    </xf>
    <xf numFmtId="44" fontId="38" fillId="0" borderId="2" xfId="4" applyFont="1" applyBorder="1" applyAlignment="1">
      <alignment vertical="center" wrapText="1"/>
    </xf>
    <xf numFmtId="44" fontId="38" fillId="0" borderId="2" xfId="4" applyFont="1" applyBorder="1" applyAlignment="1">
      <alignment horizontal="right" vertical="center"/>
    </xf>
    <xf numFmtId="170" fontId="38" fillId="0" borderId="2" xfId="7" applyFont="1" applyBorder="1" applyAlignment="1">
      <alignment horizontal="right" vertical="center"/>
    </xf>
    <xf numFmtId="44" fontId="37" fillId="0" borderId="2" xfId="4" applyFont="1" applyBorder="1" applyAlignment="1">
      <alignment vertical="center"/>
    </xf>
    <xf numFmtId="44" fontId="37" fillId="0" borderId="2" xfId="4" applyFont="1" applyBorder="1"/>
    <xf numFmtId="44" fontId="34" fillId="0" borderId="2" xfId="4" applyFont="1" applyBorder="1" applyAlignment="1">
      <alignment horizontal="right" vertical="center"/>
    </xf>
    <xf numFmtId="0" fontId="4" fillId="9" borderId="2" xfId="0" applyFont="1" applyFill="1" applyBorder="1" applyAlignment="1">
      <alignment vertical="center" wrapText="1"/>
    </xf>
    <xf numFmtId="44" fontId="35" fillId="0" borderId="2" xfId="4" applyFont="1" applyFill="1" applyBorder="1" applyAlignment="1">
      <alignment vertical="center"/>
    </xf>
    <xf numFmtId="44" fontId="0" fillId="16" borderId="2" xfId="0" applyNumberFormat="1" applyFill="1" applyBorder="1" applyAlignment="1">
      <alignment vertical="center"/>
    </xf>
    <xf numFmtId="0" fontId="29" fillId="29" borderId="2" xfId="2" applyFont="1" applyFill="1" applyBorder="1" applyAlignment="1">
      <alignment vertical="center" wrapText="1"/>
    </xf>
    <xf numFmtId="169" fontId="34" fillId="0" borderId="2" xfId="8" applyFont="1" applyBorder="1" applyAlignment="1">
      <alignment horizontal="right" vertical="center" wrapText="1"/>
    </xf>
    <xf numFmtId="0" fontId="34" fillId="30" borderId="2" xfId="2" applyFont="1" applyFill="1" applyBorder="1" applyAlignment="1">
      <alignment vertical="center" wrapText="1"/>
    </xf>
    <xf numFmtId="0" fontId="34" fillId="30" borderId="2" xfId="0" applyFont="1" applyFill="1" applyBorder="1" applyAlignment="1">
      <alignment horizontal="center" vertical="center" wrapText="1"/>
    </xf>
    <xf numFmtId="0" fontId="34" fillId="30" borderId="2" xfId="0" applyFont="1" applyFill="1" applyBorder="1" applyAlignment="1">
      <alignment vertical="center" wrapText="1"/>
    </xf>
    <xf numFmtId="168" fontId="34" fillId="30" borderId="2" xfId="0" applyNumberFormat="1" applyFont="1" applyFill="1" applyBorder="1" applyAlignment="1">
      <alignment vertical="center"/>
    </xf>
    <xf numFmtId="0" fontId="34" fillId="30" borderId="2" xfId="0" applyFont="1" applyFill="1" applyBorder="1" applyAlignment="1">
      <alignment vertical="center"/>
    </xf>
    <xf numFmtId="44" fontId="34" fillId="0" borderId="2" xfId="4" applyFont="1" applyBorder="1" applyAlignment="1">
      <alignment horizontal="right" vertical="center" wrapText="1"/>
    </xf>
    <xf numFmtId="44" fontId="33" fillId="0" borderId="2" xfId="0" applyNumberFormat="1" applyFont="1" applyBorder="1" applyAlignment="1">
      <alignment vertical="center"/>
    </xf>
    <xf numFmtId="169" fontId="39" fillId="0" borderId="2" xfId="8" applyFont="1" applyBorder="1" applyAlignment="1">
      <alignment horizontal="right" vertical="center" wrapText="1"/>
    </xf>
    <xf numFmtId="0" fontId="21" fillId="0" borderId="0" xfId="0" applyFont="1"/>
    <xf numFmtId="0" fontId="40" fillId="0" borderId="0" xfId="0" applyFont="1"/>
    <xf numFmtId="165" fontId="6" fillId="0" borderId="0" xfId="0" applyNumberFormat="1" applyFont="1" applyFill="1" applyBorder="1" applyAlignment="1">
      <alignment horizontal="center" vertical="center" wrapText="1"/>
    </xf>
    <xf numFmtId="165" fontId="12" fillId="0" borderId="0" xfId="0"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2" xfId="0" applyFont="1" applyBorder="1" applyAlignment="1">
      <alignment horizontal="center" vertical="center" wrapText="1"/>
    </xf>
    <xf numFmtId="165" fontId="6" fillId="0" borderId="2" xfId="0" applyNumberFormat="1" applyFont="1" applyBorder="1" applyAlignment="1">
      <alignment horizontal="left" vertical="center" wrapText="1"/>
    </xf>
    <xf numFmtId="0" fontId="3" fillId="0" borderId="0" xfId="0" applyFont="1" applyFill="1" applyBorder="1" applyAlignment="1">
      <alignment horizontal="center" vertical="center" wrapText="1"/>
    </xf>
    <xf numFmtId="0" fontId="3" fillId="0" borderId="2" xfId="0" applyFont="1" applyBorder="1" applyAlignment="1">
      <alignment horizontal="center" vertical="center" wrapText="1"/>
    </xf>
    <xf numFmtId="164" fontId="6" fillId="0" borderId="2" xfId="1" applyFont="1" applyBorder="1" applyAlignment="1">
      <alignment horizontal="center" vertical="center"/>
    </xf>
    <xf numFmtId="164" fontId="8" fillId="0" borderId="2" xfId="1" applyFont="1" applyBorder="1" applyAlignment="1">
      <alignment horizontal="center" vertical="center"/>
    </xf>
    <xf numFmtId="165" fontId="6" fillId="3" borderId="2"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165" fontId="6" fillId="2" borderId="2" xfId="0" applyNumberFormat="1" applyFont="1" applyFill="1" applyBorder="1" applyAlignment="1">
      <alignment horizontal="center" vertical="center" wrapText="1"/>
    </xf>
    <xf numFmtId="0" fontId="7" fillId="0" borderId="4" xfId="0" applyFont="1" applyBorder="1" applyAlignment="1">
      <alignment horizontal="center" vertical="center"/>
    </xf>
    <xf numFmtId="0" fontId="7" fillId="0" borderId="6" xfId="0" applyFont="1" applyBorder="1" applyAlignment="1">
      <alignment horizontal="center" vertical="center"/>
    </xf>
    <xf numFmtId="3" fontId="13" fillId="6" borderId="4" xfId="0" applyNumberFormat="1" applyFont="1" applyFill="1" applyBorder="1" applyAlignment="1">
      <alignment horizontal="center" vertical="center" wrapText="1"/>
    </xf>
    <xf numFmtId="3" fontId="13" fillId="6" borderId="6" xfId="0" applyNumberFormat="1" applyFont="1" applyFill="1" applyBorder="1" applyAlignment="1">
      <alignment horizontal="center" vertical="center" wrapText="1"/>
    </xf>
    <xf numFmtId="3" fontId="12" fillId="5" borderId="4" xfId="0" applyNumberFormat="1" applyFont="1" applyFill="1" applyBorder="1" applyAlignment="1">
      <alignment horizontal="center" vertical="center" wrapText="1"/>
    </xf>
    <xf numFmtId="3" fontId="12" fillId="5" borderId="6" xfId="0" applyNumberFormat="1" applyFont="1" applyFill="1" applyBorder="1" applyAlignment="1">
      <alignment horizontal="center" vertical="center" wrapText="1"/>
    </xf>
    <xf numFmtId="3" fontId="12" fillId="4" borderId="4" xfId="0" applyNumberFormat="1" applyFont="1" applyFill="1" applyBorder="1" applyAlignment="1">
      <alignment horizontal="center" vertical="center" wrapText="1"/>
    </xf>
    <xf numFmtId="3" fontId="12" fillId="4" borderId="6" xfId="0" applyNumberFormat="1" applyFont="1" applyFill="1" applyBorder="1" applyAlignment="1">
      <alignment horizontal="center" vertical="center" wrapText="1"/>
    </xf>
    <xf numFmtId="165" fontId="3" fillId="2" borderId="9" xfId="0" applyNumberFormat="1" applyFont="1" applyFill="1" applyBorder="1" applyAlignment="1">
      <alignment horizontal="center" vertical="center" wrapText="1"/>
    </xf>
    <xf numFmtId="165" fontId="3" fillId="2" borderId="10" xfId="0" applyNumberFormat="1" applyFont="1" applyFill="1" applyBorder="1" applyAlignment="1">
      <alignment horizontal="center" vertical="center" wrapText="1"/>
    </xf>
    <xf numFmtId="165" fontId="3" fillId="2" borderId="11" xfId="0" applyNumberFormat="1" applyFont="1" applyFill="1" applyBorder="1" applyAlignment="1">
      <alignment horizontal="center" vertical="center" wrapText="1"/>
    </xf>
    <xf numFmtId="165" fontId="3" fillId="2" borderId="8" xfId="0" applyNumberFormat="1" applyFont="1" applyFill="1" applyBorder="1" applyAlignment="1">
      <alignment horizontal="center" vertical="center" wrapText="1"/>
    </xf>
    <xf numFmtId="165" fontId="3" fillId="2" borderId="1" xfId="0" applyNumberFormat="1" applyFont="1" applyFill="1" applyBorder="1" applyAlignment="1">
      <alignment horizontal="center" vertical="center" wrapText="1"/>
    </xf>
    <xf numFmtId="165" fontId="3" fillId="2" borderId="12" xfId="0" applyNumberFormat="1" applyFont="1" applyFill="1" applyBorder="1" applyAlignment="1">
      <alignment horizontal="center" vertical="center" wrapText="1"/>
    </xf>
    <xf numFmtId="0" fontId="9" fillId="0" borderId="2" xfId="0" applyFont="1" applyBorder="1" applyAlignment="1">
      <alignment horizontal="center" vertical="center" textRotation="255" wrapText="1"/>
    </xf>
    <xf numFmtId="0" fontId="3" fillId="0" borderId="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7" xfId="0" applyFont="1" applyBorder="1" applyAlignment="1">
      <alignment horizontal="center" vertical="center" wrapText="1"/>
    </xf>
    <xf numFmtId="165" fontId="3" fillId="3" borderId="2" xfId="0" applyNumberFormat="1" applyFont="1" applyFill="1" applyBorder="1" applyAlignment="1">
      <alignment horizontal="center" vertical="center" wrapText="1"/>
    </xf>
    <xf numFmtId="164" fontId="10" fillId="0" borderId="3" xfId="1" applyFont="1" applyBorder="1" applyAlignment="1">
      <alignment horizontal="center" vertical="center"/>
    </xf>
    <xf numFmtId="164" fontId="10" fillId="0" borderId="7" xfId="1" applyFont="1" applyBorder="1" applyAlignment="1">
      <alignment horizontal="center" vertical="center"/>
    </xf>
    <xf numFmtId="3" fontId="3" fillId="0" borderId="2" xfId="0" applyNumberFormat="1" applyFont="1" applyBorder="1" applyAlignment="1">
      <alignment horizontal="center" vertical="center" wrapText="1"/>
    </xf>
    <xf numFmtId="165" fontId="3" fillId="7" borderId="2" xfId="0" applyNumberFormat="1" applyFont="1" applyFill="1" applyBorder="1" applyAlignment="1">
      <alignment horizontal="center" vertical="center" wrapText="1"/>
    </xf>
    <xf numFmtId="165" fontId="6" fillId="7" borderId="2" xfId="0" applyNumberFormat="1" applyFont="1" applyFill="1" applyBorder="1" applyAlignment="1">
      <alignment horizontal="center" vertical="center" wrapText="1"/>
    </xf>
    <xf numFmtId="164" fontId="4" fillId="0" borderId="2" xfId="1" applyFont="1" applyBorder="1" applyAlignment="1">
      <alignment horizontal="center" vertical="center" wrapText="1"/>
    </xf>
    <xf numFmtId="164" fontId="10" fillId="0" borderId="2" xfId="1" applyFont="1" applyBorder="1" applyAlignment="1">
      <alignment horizontal="center" vertical="center"/>
    </xf>
    <xf numFmtId="164" fontId="4" fillId="0" borderId="3" xfId="1" applyFont="1" applyBorder="1" applyAlignment="1">
      <alignment horizontal="center" vertical="center" wrapText="1"/>
    </xf>
    <xf numFmtId="164" fontId="4" fillId="0" borderId="7" xfId="1" applyFont="1" applyBorder="1" applyAlignment="1">
      <alignment horizontal="center" vertical="center" wrapText="1"/>
    </xf>
    <xf numFmtId="0" fontId="3" fillId="0" borderId="3" xfId="0" applyFont="1" applyBorder="1" applyAlignment="1">
      <alignment horizontal="center" vertical="center"/>
    </xf>
    <xf numFmtId="0" fontId="3" fillId="0" borderId="14" xfId="0" applyFont="1" applyBorder="1" applyAlignment="1">
      <alignment horizontal="center" vertical="center"/>
    </xf>
    <xf numFmtId="0" fontId="3" fillId="0" borderId="7" xfId="0" applyFont="1" applyBorder="1" applyAlignment="1">
      <alignment horizontal="center" vertical="center"/>
    </xf>
    <xf numFmtId="164" fontId="29" fillId="0" borderId="2" xfId="1" applyFont="1" applyBorder="1" applyAlignment="1">
      <alignment horizontal="center" vertical="center" wrapText="1"/>
    </xf>
    <xf numFmtId="164" fontId="24" fillId="0" borderId="2" xfId="1" applyFont="1" applyBorder="1" applyAlignment="1">
      <alignment horizontal="center" vertical="center" wrapText="1"/>
    </xf>
    <xf numFmtId="165" fontId="6" fillId="8" borderId="2" xfId="0" applyNumberFormat="1" applyFont="1" applyFill="1" applyBorder="1" applyAlignment="1">
      <alignment horizontal="center" vertical="center" wrapText="1"/>
    </xf>
    <xf numFmtId="165" fontId="3" fillId="3" borderId="4" xfId="0" applyNumberFormat="1"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2" xfId="0" applyFont="1" applyBorder="1" applyAlignment="1">
      <alignment horizontal="center" vertical="center" wrapText="1"/>
    </xf>
    <xf numFmtId="164" fontId="24" fillId="0" borderId="0" xfId="1" applyFont="1" applyBorder="1" applyAlignment="1">
      <alignment horizontal="center" vertical="center" wrapText="1"/>
    </xf>
    <xf numFmtId="164" fontId="24" fillId="0" borderId="0" xfId="1" applyFont="1" applyFill="1" applyBorder="1" applyAlignment="1">
      <alignment horizontal="center" vertical="center" wrapText="1"/>
    </xf>
    <xf numFmtId="164" fontId="4" fillId="0" borderId="0" xfId="1"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11" fillId="4" borderId="3" xfId="0" applyNumberFormat="1" applyFont="1" applyFill="1" applyBorder="1" applyAlignment="1">
      <alignment horizontal="center" vertical="center"/>
    </xf>
    <xf numFmtId="0" fontId="11" fillId="4" borderId="14" xfId="0" applyNumberFormat="1" applyFont="1" applyFill="1" applyBorder="1" applyAlignment="1">
      <alignment horizontal="center" vertical="center"/>
    </xf>
    <xf numFmtId="0" fontId="11" fillId="4" borderId="7" xfId="0" applyNumberFormat="1" applyFont="1" applyFill="1" applyBorder="1" applyAlignment="1">
      <alignment horizontal="center" vertical="center"/>
    </xf>
  </cellXfs>
  <cellStyles count="9">
    <cellStyle name="Moneda" xfId="1" builtinId="4"/>
    <cellStyle name="Moneda 10" xfId="8"/>
    <cellStyle name="Moneda 18" xfId="4"/>
    <cellStyle name="Moneda 2" xfId="3"/>
    <cellStyle name="Moneda 3" xfId="7"/>
    <cellStyle name="Moneda 4" xfId="5"/>
    <cellStyle name="Moneda 5" xfId="6"/>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2"/>
  <sheetViews>
    <sheetView zoomScale="110" zoomScaleNormal="110" workbookViewId="0">
      <pane xSplit="1" ySplit="3" topLeftCell="B4" activePane="bottomRight" state="frozen"/>
      <selection pane="topRight" activeCell="B1" sqref="B1"/>
      <selection pane="bottomLeft" activeCell="A4" sqref="A4"/>
      <selection pane="bottomRight" activeCell="L11" sqref="L11"/>
    </sheetView>
  </sheetViews>
  <sheetFormatPr baseColWidth="10" defaultRowHeight="15.75" x14ac:dyDescent="0.25"/>
  <cols>
    <col min="1" max="1" width="4.28515625" style="2" customWidth="1"/>
    <col min="2" max="2" width="16" style="5" customWidth="1"/>
    <col min="3" max="3" width="7.42578125" style="5" customWidth="1"/>
    <col min="4" max="4" width="16.7109375" style="5" customWidth="1"/>
    <col min="5" max="5" width="8.42578125" style="5" customWidth="1"/>
    <col min="6" max="6" width="15.85546875" style="5" customWidth="1"/>
    <col min="7" max="7" width="8.42578125" style="5" customWidth="1"/>
    <col min="8" max="8" width="15.42578125" style="5" customWidth="1"/>
    <col min="9" max="9" width="7.5703125" style="5" customWidth="1"/>
    <col min="10" max="10" width="14" style="5" customWidth="1"/>
    <col min="11" max="11" width="8.5703125" style="5" customWidth="1"/>
    <col min="12" max="12" width="13.7109375" style="5" customWidth="1"/>
    <col min="13" max="13" width="8" style="5" customWidth="1"/>
    <col min="14" max="14" width="14" style="5" customWidth="1"/>
    <col min="15" max="15" width="7" style="5" customWidth="1"/>
    <col min="16" max="18" width="9.140625" style="5" customWidth="1"/>
    <col min="19" max="19" width="8" style="5" customWidth="1"/>
    <col min="20" max="20" width="17.85546875" style="5" customWidth="1"/>
    <col min="21" max="22" width="16" style="5" customWidth="1"/>
    <col min="23" max="26" width="15.5703125" style="5" customWidth="1"/>
    <col min="27" max="27" width="16.5703125" style="5" customWidth="1"/>
    <col min="28" max="28" width="18.42578125" customWidth="1"/>
    <col min="29" max="29" width="15.5703125" customWidth="1"/>
    <col min="30" max="35" width="17.140625" customWidth="1"/>
    <col min="36" max="36" width="15.28515625" customWidth="1"/>
    <col min="37" max="37" width="17" customWidth="1"/>
  </cols>
  <sheetData>
    <row r="1" spans="1:37" ht="21" customHeight="1" x14ac:dyDescent="0.25">
      <c r="A1" s="488" t="s">
        <v>29</v>
      </c>
      <c r="B1" s="488"/>
      <c r="C1" s="488"/>
      <c r="D1" s="488"/>
      <c r="E1" s="488"/>
      <c r="F1" s="488"/>
      <c r="G1" s="488"/>
      <c r="H1" s="488"/>
      <c r="I1" s="488"/>
      <c r="J1" s="488"/>
      <c r="K1" s="488"/>
      <c r="L1" s="488"/>
      <c r="M1" s="488"/>
      <c r="N1" s="488"/>
      <c r="O1" s="488"/>
      <c r="P1" s="488"/>
      <c r="Q1" s="488"/>
      <c r="R1" s="488"/>
      <c r="S1" s="488"/>
      <c r="T1" s="488"/>
      <c r="U1" s="488"/>
      <c r="V1" s="488"/>
      <c r="W1" s="488"/>
      <c r="X1" s="488"/>
      <c r="Y1" s="488"/>
      <c r="Z1" s="488"/>
      <c r="AA1" s="488"/>
      <c r="AB1" s="488"/>
      <c r="AC1" s="488"/>
      <c r="AD1" s="488"/>
      <c r="AE1" s="488"/>
      <c r="AF1" s="75"/>
      <c r="AG1" s="75"/>
      <c r="AH1" s="75"/>
      <c r="AI1" s="75"/>
      <c r="AJ1" s="75"/>
      <c r="AK1" s="75"/>
    </row>
    <row r="2" spans="1:37" ht="17.25" customHeight="1" x14ac:dyDescent="0.25">
      <c r="A2" s="506" t="s">
        <v>0</v>
      </c>
      <c r="B2" s="513" t="s">
        <v>20</v>
      </c>
      <c r="C2" s="520" t="s">
        <v>21</v>
      </c>
      <c r="D2" s="521"/>
      <c r="E2" s="521"/>
      <c r="F2" s="521"/>
      <c r="G2" s="521"/>
      <c r="H2" s="521"/>
      <c r="I2" s="521"/>
      <c r="J2" s="521"/>
      <c r="K2" s="521"/>
      <c r="L2" s="521"/>
      <c r="M2" s="521"/>
      <c r="N2" s="521"/>
      <c r="O2" s="522"/>
      <c r="P2" s="507" t="s">
        <v>19</v>
      </c>
      <c r="Q2" s="508"/>
      <c r="R2" s="509"/>
      <c r="S2" s="1">
        <v>2016</v>
      </c>
      <c r="T2" s="489" t="s">
        <v>41</v>
      </c>
      <c r="U2" s="480" t="s">
        <v>70</v>
      </c>
      <c r="V2" s="480" t="s">
        <v>66</v>
      </c>
      <c r="W2" s="478" t="s">
        <v>67</v>
      </c>
      <c r="X2" s="478" t="s">
        <v>91</v>
      </c>
      <c r="Y2" s="478" t="s">
        <v>69</v>
      </c>
      <c r="Z2" s="478" t="s">
        <v>68</v>
      </c>
      <c r="AA2" s="481" t="s">
        <v>42</v>
      </c>
      <c r="AB2" s="481" t="s">
        <v>44</v>
      </c>
      <c r="AC2" s="71" t="s">
        <v>89</v>
      </c>
    </row>
    <row r="3" spans="1:37" s="4" customFormat="1" ht="29.25" customHeight="1" x14ac:dyDescent="0.25">
      <c r="A3" s="506"/>
      <c r="B3" s="513"/>
      <c r="C3" s="48" t="s">
        <v>23</v>
      </c>
      <c r="D3" s="44" t="s">
        <v>64</v>
      </c>
      <c r="E3" s="48" t="s">
        <v>22</v>
      </c>
      <c r="F3" s="44" t="s">
        <v>65</v>
      </c>
      <c r="G3" s="48" t="s">
        <v>52</v>
      </c>
      <c r="H3" s="44" t="s">
        <v>62</v>
      </c>
      <c r="I3" s="48" t="s">
        <v>28</v>
      </c>
      <c r="J3" s="44" t="s">
        <v>71</v>
      </c>
      <c r="K3" s="48" t="s">
        <v>26</v>
      </c>
      <c r="L3" s="44" t="s">
        <v>63</v>
      </c>
      <c r="M3" s="48" t="s">
        <v>27</v>
      </c>
      <c r="N3" s="44" t="s">
        <v>61</v>
      </c>
      <c r="O3" s="48" t="s">
        <v>75</v>
      </c>
      <c r="P3" s="22" t="s">
        <v>24</v>
      </c>
      <c r="Q3" s="23" t="s">
        <v>40</v>
      </c>
      <c r="R3" s="24" t="s">
        <v>25</v>
      </c>
      <c r="S3" s="20" t="s">
        <v>18</v>
      </c>
      <c r="T3" s="490"/>
      <c r="U3" s="480" t="s">
        <v>42</v>
      </c>
      <c r="V3" s="480" t="s">
        <v>42</v>
      </c>
      <c r="W3" s="479"/>
      <c r="X3" s="479" t="s">
        <v>42</v>
      </c>
      <c r="Y3" s="479"/>
      <c r="Z3" s="479"/>
      <c r="AA3" s="481" t="s">
        <v>42</v>
      </c>
      <c r="AB3" s="481"/>
    </row>
    <row r="4" spans="1:37" ht="20.25" customHeight="1" x14ac:dyDescent="0.25">
      <c r="A4" s="506"/>
      <c r="B4" s="54" t="s">
        <v>1</v>
      </c>
      <c r="C4" s="68">
        <v>0</v>
      </c>
      <c r="D4" s="73">
        <v>0</v>
      </c>
      <c r="E4" s="6">
        <v>10</v>
      </c>
      <c r="F4" s="69">
        <v>751067306</v>
      </c>
      <c r="G4" s="68">
        <v>0</v>
      </c>
      <c r="H4" s="73">
        <v>0</v>
      </c>
      <c r="I4" s="68">
        <v>0</v>
      </c>
      <c r="J4" s="73">
        <v>0</v>
      </c>
      <c r="K4" s="68">
        <v>0</v>
      </c>
      <c r="L4" s="73">
        <v>0</v>
      </c>
      <c r="M4" s="68">
        <v>0</v>
      </c>
      <c r="N4" s="73">
        <v>0</v>
      </c>
      <c r="O4" s="6">
        <f t="shared" ref="O4:O17" si="0">+G4+M4+K4+I4+C4+E4</f>
        <v>10</v>
      </c>
      <c r="P4" s="14">
        <v>0</v>
      </c>
      <c r="Q4" s="16">
        <v>2</v>
      </c>
      <c r="R4" s="18">
        <v>8</v>
      </c>
      <c r="S4" s="1">
        <f>+P4+Q4+R4</f>
        <v>10</v>
      </c>
      <c r="T4" s="8">
        <f t="shared" ref="T4:T16" si="1">+H4+N4+L4+J4+D4+F4</f>
        <v>751067306</v>
      </c>
      <c r="U4" s="72"/>
      <c r="V4" s="8">
        <v>160984153</v>
      </c>
      <c r="W4" s="76"/>
      <c r="X4" s="76"/>
      <c r="Y4" s="76"/>
      <c r="Z4" s="72"/>
      <c r="AA4" s="70">
        <f>+U4+V4+W4+X4+Y4+Z4</f>
        <v>160984153</v>
      </c>
      <c r="AB4" s="70">
        <f>+T4+AA4</f>
        <v>912051459</v>
      </c>
    </row>
    <row r="5" spans="1:37" x14ac:dyDescent="0.25">
      <c r="A5" s="506"/>
      <c r="B5" s="27" t="s">
        <v>2</v>
      </c>
      <c r="C5" s="68">
        <v>0</v>
      </c>
      <c r="D5" s="73">
        <v>0</v>
      </c>
      <c r="E5" s="6">
        <v>5</v>
      </c>
      <c r="F5" s="69">
        <v>208454100</v>
      </c>
      <c r="G5" s="6">
        <v>4</v>
      </c>
      <c r="H5" s="69">
        <v>1495368411</v>
      </c>
      <c r="I5" s="6">
        <v>22</v>
      </c>
      <c r="J5" s="69">
        <v>455644417</v>
      </c>
      <c r="K5" s="68">
        <v>0</v>
      </c>
      <c r="L5" s="73">
        <v>0</v>
      </c>
      <c r="M5" s="6">
        <v>9</v>
      </c>
      <c r="N5" s="69">
        <v>1837456069</v>
      </c>
      <c r="O5" s="6">
        <f t="shared" si="0"/>
        <v>40</v>
      </c>
      <c r="P5" s="14">
        <v>2</v>
      </c>
      <c r="Q5" s="16">
        <v>1</v>
      </c>
      <c r="R5" s="18">
        <v>37</v>
      </c>
      <c r="S5" s="1">
        <f>+P5+Q5+R5</f>
        <v>40</v>
      </c>
      <c r="T5" s="8">
        <f t="shared" si="1"/>
        <v>3996922997</v>
      </c>
      <c r="U5" s="72"/>
      <c r="V5" s="72">
        <v>0</v>
      </c>
      <c r="W5" s="76"/>
      <c r="X5" s="76"/>
      <c r="Y5" s="76"/>
      <c r="Z5" s="8">
        <v>25395242</v>
      </c>
      <c r="AA5" s="70">
        <f t="shared" ref="AA5:AA16" si="2">+U5+V5+W5+X5+Y5+Z5</f>
        <v>25395242</v>
      </c>
      <c r="AB5" s="70">
        <f t="shared" ref="AB5:AB16" si="3">+T5+AA5</f>
        <v>4022318239</v>
      </c>
    </row>
    <row r="6" spans="1:37" x14ac:dyDescent="0.25">
      <c r="A6" s="506"/>
      <c r="B6" s="27" t="s">
        <v>3</v>
      </c>
      <c r="C6" s="6">
        <v>7</v>
      </c>
      <c r="D6" s="69">
        <v>1586724427</v>
      </c>
      <c r="E6" s="68">
        <v>0</v>
      </c>
      <c r="F6" s="73">
        <v>0</v>
      </c>
      <c r="G6" s="68">
        <v>0</v>
      </c>
      <c r="H6" s="73">
        <v>0</v>
      </c>
      <c r="I6" s="6">
        <v>7</v>
      </c>
      <c r="J6" s="69">
        <v>203405499</v>
      </c>
      <c r="K6" s="68">
        <v>0</v>
      </c>
      <c r="L6" s="73">
        <v>0</v>
      </c>
      <c r="M6" s="68">
        <v>0</v>
      </c>
      <c r="N6" s="73">
        <v>0</v>
      </c>
      <c r="O6" s="6">
        <f t="shared" si="0"/>
        <v>14</v>
      </c>
      <c r="P6" s="14">
        <v>1</v>
      </c>
      <c r="Q6" s="16">
        <v>0</v>
      </c>
      <c r="R6" s="18">
        <v>13</v>
      </c>
      <c r="S6" s="1">
        <f t="shared" ref="S6:S16" si="4">+P6+Q6+R6</f>
        <v>14</v>
      </c>
      <c r="T6" s="8">
        <f t="shared" si="1"/>
        <v>1790129926</v>
      </c>
      <c r="U6" s="72"/>
      <c r="V6" s="72"/>
      <c r="W6" s="76"/>
      <c r="X6" s="76"/>
      <c r="Y6" s="76"/>
      <c r="Z6" s="72"/>
      <c r="AA6" s="70">
        <f t="shared" si="2"/>
        <v>0</v>
      </c>
      <c r="AB6" s="70">
        <f t="shared" si="3"/>
        <v>1790129926</v>
      </c>
    </row>
    <row r="7" spans="1:37" ht="22.5" customHeight="1" x14ac:dyDescent="0.25">
      <c r="A7" s="506"/>
      <c r="B7" s="27" t="s">
        <v>90</v>
      </c>
      <c r="C7" s="68">
        <v>0</v>
      </c>
      <c r="D7" s="73">
        <v>0</v>
      </c>
      <c r="E7" s="6">
        <v>11</v>
      </c>
      <c r="F7" s="69">
        <v>565843167</v>
      </c>
      <c r="G7" s="35">
        <v>3</v>
      </c>
      <c r="H7" s="74">
        <v>3879006361</v>
      </c>
      <c r="I7" s="6">
        <v>57</v>
      </c>
      <c r="J7" s="69">
        <v>1285170035.8800001</v>
      </c>
      <c r="K7" s="6">
        <v>16</v>
      </c>
      <c r="L7" s="69">
        <v>2794482436</v>
      </c>
      <c r="M7" s="35">
        <v>2</v>
      </c>
      <c r="N7" s="74">
        <v>871410094</v>
      </c>
      <c r="O7" s="6">
        <f t="shared" si="0"/>
        <v>89</v>
      </c>
      <c r="P7" s="14">
        <v>1</v>
      </c>
      <c r="Q7" s="16">
        <v>0</v>
      </c>
      <c r="R7" s="18">
        <v>88</v>
      </c>
      <c r="S7" s="1">
        <f t="shared" si="4"/>
        <v>89</v>
      </c>
      <c r="T7" s="8">
        <f t="shared" si="1"/>
        <v>9395912093.8800011</v>
      </c>
      <c r="U7" s="72"/>
      <c r="V7" s="72"/>
      <c r="W7" s="70">
        <v>1024130897</v>
      </c>
      <c r="X7" s="70">
        <v>48646766</v>
      </c>
      <c r="Y7" s="70">
        <v>297574860</v>
      </c>
      <c r="Z7" s="76"/>
      <c r="AA7" s="70">
        <f t="shared" si="2"/>
        <v>1370352523</v>
      </c>
      <c r="AB7" s="70">
        <f t="shared" si="3"/>
        <v>10766264616.880001</v>
      </c>
      <c r="AC7" s="25"/>
    </row>
    <row r="8" spans="1:37" ht="24" customHeight="1" x14ac:dyDescent="0.25">
      <c r="A8" s="506"/>
      <c r="B8" s="27" t="s">
        <v>5</v>
      </c>
      <c r="C8" s="68">
        <v>0</v>
      </c>
      <c r="D8" s="73">
        <v>0</v>
      </c>
      <c r="E8" s="68">
        <v>0</v>
      </c>
      <c r="F8" s="73">
        <v>0</v>
      </c>
      <c r="G8" s="6">
        <v>1</v>
      </c>
      <c r="H8" s="69">
        <v>873372880</v>
      </c>
      <c r="I8" s="6">
        <v>8</v>
      </c>
      <c r="J8" s="69">
        <v>158197369</v>
      </c>
      <c r="K8" s="6">
        <v>2</v>
      </c>
      <c r="L8" s="69">
        <v>205788130</v>
      </c>
      <c r="M8" s="6">
        <v>12</v>
      </c>
      <c r="N8" s="69">
        <v>4457526165</v>
      </c>
      <c r="O8" s="6">
        <f t="shared" si="0"/>
        <v>23</v>
      </c>
      <c r="P8" s="14">
        <v>1</v>
      </c>
      <c r="Q8" s="16">
        <v>0</v>
      </c>
      <c r="R8" s="18">
        <v>22</v>
      </c>
      <c r="S8" s="1">
        <f t="shared" si="4"/>
        <v>23</v>
      </c>
      <c r="T8" s="8">
        <f t="shared" si="1"/>
        <v>5694884544</v>
      </c>
      <c r="U8" s="72"/>
      <c r="V8" s="72"/>
      <c r="W8" s="70">
        <v>100629620</v>
      </c>
      <c r="X8" s="70">
        <v>12000000</v>
      </c>
      <c r="Y8" s="76"/>
      <c r="Z8" s="70">
        <v>909578169</v>
      </c>
      <c r="AA8" s="70">
        <f t="shared" si="2"/>
        <v>1022207789</v>
      </c>
      <c r="AB8" s="70">
        <f t="shared" si="3"/>
        <v>6717092333</v>
      </c>
      <c r="AC8" s="25"/>
    </row>
    <row r="9" spans="1:37" ht="36" x14ac:dyDescent="0.25">
      <c r="A9" s="506"/>
      <c r="B9" s="27" t="s">
        <v>6</v>
      </c>
      <c r="C9" s="68">
        <v>0</v>
      </c>
      <c r="D9" s="73">
        <v>0</v>
      </c>
      <c r="E9" s="6">
        <v>1</v>
      </c>
      <c r="F9" s="69">
        <v>1200000000</v>
      </c>
      <c r="G9" s="68">
        <v>0</v>
      </c>
      <c r="H9" s="73">
        <v>0</v>
      </c>
      <c r="I9" s="68">
        <v>0</v>
      </c>
      <c r="J9" s="73">
        <v>0</v>
      </c>
      <c r="K9" s="68">
        <v>0</v>
      </c>
      <c r="L9" s="73">
        <v>0</v>
      </c>
      <c r="M9" s="68">
        <v>0</v>
      </c>
      <c r="N9" s="73">
        <v>0</v>
      </c>
      <c r="O9" s="6">
        <f t="shared" si="0"/>
        <v>1</v>
      </c>
      <c r="P9" s="14">
        <v>0</v>
      </c>
      <c r="Q9" s="16">
        <v>0</v>
      </c>
      <c r="R9" s="18">
        <v>1</v>
      </c>
      <c r="S9" s="1">
        <f t="shared" si="4"/>
        <v>1</v>
      </c>
      <c r="T9" s="8">
        <f t="shared" si="1"/>
        <v>1200000000</v>
      </c>
      <c r="U9" s="72"/>
      <c r="V9" s="72"/>
      <c r="W9" s="76"/>
      <c r="X9" s="76"/>
      <c r="Y9" s="76"/>
      <c r="Z9" s="76"/>
      <c r="AA9" s="70">
        <f t="shared" si="2"/>
        <v>0</v>
      </c>
      <c r="AB9" s="70">
        <f t="shared" si="3"/>
        <v>1200000000</v>
      </c>
    </row>
    <row r="10" spans="1:37" ht="22.5" customHeight="1" x14ac:dyDescent="0.25">
      <c r="A10" s="506"/>
      <c r="B10" s="27" t="s">
        <v>7</v>
      </c>
      <c r="C10" s="68">
        <v>0</v>
      </c>
      <c r="D10" s="73">
        <v>0</v>
      </c>
      <c r="E10" s="68">
        <v>0</v>
      </c>
      <c r="F10" s="73">
        <v>0</v>
      </c>
      <c r="G10" s="6">
        <v>9</v>
      </c>
      <c r="H10" s="69">
        <v>21175480684</v>
      </c>
      <c r="I10" s="6">
        <v>8</v>
      </c>
      <c r="J10" s="69">
        <v>195657701.71000001</v>
      </c>
      <c r="K10" s="6">
        <v>10</v>
      </c>
      <c r="L10" s="69">
        <v>1812563457</v>
      </c>
      <c r="M10" s="68">
        <v>0</v>
      </c>
      <c r="N10" s="73">
        <v>0</v>
      </c>
      <c r="O10" s="6">
        <f t="shared" si="0"/>
        <v>27</v>
      </c>
      <c r="P10" s="14">
        <v>2</v>
      </c>
      <c r="Q10" s="16">
        <v>5</v>
      </c>
      <c r="R10" s="18">
        <v>20</v>
      </c>
      <c r="S10" s="1">
        <f t="shared" si="4"/>
        <v>27</v>
      </c>
      <c r="T10" s="8">
        <f t="shared" si="1"/>
        <v>23183701842.709999</v>
      </c>
      <c r="U10" s="72"/>
      <c r="V10" s="72"/>
      <c r="W10" s="70">
        <v>2310083144.3200002</v>
      </c>
      <c r="X10" s="76"/>
      <c r="Y10" s="70">
        <v>172924916</v>
      </c>
      <c r="Z10" s="76"/>
      <c r="AA10" s="70">
        <f t="shared" si="2"/>
        <v>2483008060.3200002</v>
      </c>
      <c r="AB10" s="70">
        <f t="shared" si="3"/>
        <v>25666709903.029999</v>
      </c>
      <c r="AC10" s="25"/>
    </row>
    <row r="11" spans="1:37" ht="36" x14ac:dyDescent="0.25">
      <c r="A11" s="506"/>
      <c r="B11" s="27" t="s">
        <v>8</v>
      </c>
      <c r="C11" s="68">
        <v>0</v>
      </c>
      <c r="D11" s="73">
        <v>0</v>
      </c>
      <c r="E11" s="6">
        <v>10</v>
      </c>
      <c r="F11" s="69">
        <v>3764517252</v>
      </c>
      <c r="G11" s="68">
        <v>0</v>
      </c>
      <c r="H11" s="73">
        <v>0</v>
      </c>
      <c r="I11" s="68">
        <v>0</v>
      </c>
      <c r="J11" s="73">
        <v>0</v>
      </c>
      <c r="K11" s="68">
        <v>0</v>
      </c>
      <c r="L11" s="73">
        <v>0</v>
      </c>
      <c r="M11" s="68">
        <v>0</v>
      </c>
      <c r="N11" s="73">
        <v>0</v>
      </c>
      <c r="O11" s="6">
        <f t="shared" si="0"/>
        <v>10</v>
      </c>
      <c r="P11" s="14">
        <v>0</v>
      </c>
      <c r="Q11" s="16">
        <v>0</v>
      </c>
      <c r="R11" s="18">
        <v>10</v>
      </c>
      <c r="S11" s="1">
        <f t="shared" si="4"/>
        <v>10</v>
      </c>
      <c r="T11" s="8">
        <f t="shared" si="1"/>
        <v>3764517252</v>
      </c>
      <c r="U11" s="72"/>
      <c r="V11" s="8">
        <v>129115364</v>
      </c>
      <c r="W11" s="76"/>
      <c r="X11" s="76"/>
      <c r="Y11" s="76"/>
      <c r="Z11" s="76"/>
      <c r="AA11" s="70">
        <f t="shared" si="2"/>
        <v>129115364</v>
      </c>
      <c r="AB11" s="70">
        <f t="shared" si="3"/>
        <v>3893632616</v>
      </c>
    </row>
    <row r="12" spans="1:37" ht="36" x14ac:dyDescent="0.25">
      <c r="A12" s="506"/>
      <c r="B12" s="27" t="s">
        <v>9</v>
      </c>
      <c r="C12" s="6">
        <v>1</v>
      </c>
      <c r="D12" s="69">
        <v>0</v>
      </c>
      <c r="E12" s="68">
        <v>0</v>
      </c>
      <c r="F12" s="73">
        <v>0</v>
      </c>
      <c r="G12" s="68">
        <v>0</v>
      </c>
      <c r="H12" s="73">
        <v>0</v>
      </c>
      <c r="I12" s="68">
        <v>0</v>
      </c>
      <c r="J12" s="73">
        <v>0</v>
      </c>
      <c r="K12" s="68">
        <v>0</v>
      </c>
      <c r="L12" s="73">
        <v>0</v>
      </c>
      <c r="M12" s="68">
        <v>0</v>
      </c>
      <c r="N12" s="73">
        <v>0</v>
      </c>
      <c r="O12" s="6">
        <f t="shared" si="0"/>
        <v>1</v>
      </c>
      <c r="P12" s="14">
        <v>0</v>
      </c>
      <c r="Q12" s="16">
        <v>0</v>
      </c>
      <c r="R12" s="18">
        <v>1</v>
      </c>
      <c r="S12" s="1">
        <f t="shared" si="4"/>
        <v>1</v>
      </c>
      <c r="T12" s="8">
        <f t="shared" si="1"/>
        <v>0</v>
      </c>
      <c r="U12" s="72"/>
      <c r="V12" s="72"/>
      <c r="W12" s="76"/>
      <c r="X12" s="76"/>
      <c r="Y12" s="76"/>
      <c r="Z12" s="76"/>
      <c r="AA12" s="70">
        <f t="shared" si="2"/>
        <v>0</v>
      </c>
      <c r="AB12" s="70">
        <f t="shared" si="3"/>
        <v>0</v>
      </c>
    </row>
    <row r="13" spans="1:37" ht="24" x14ac:dyDescent="0.25">
      <c r="A13" s="506"/>
      <c r="B13" s="27" t="s">
        <v>10</v>
      </c>
      <c r="C13" s="68">
        <v>0</v>
      </c>
      <c r="D13" s="73">
        <v>0</v>
      </c>
      <c r="E13" s="6">
        <v>135</v>
      </c>
      <c r="F13" s="69">
        <v>1647062637</v>
      </c>
      <c r="G13" s="68">
        <v>0</v>
      </c>
      <c r="H13" s="73">
        <v>0</v>
      </c>
      <c r="I13" s="68">
        <v>0</v>
      </c>
      <c r="J13" s="73">
        <v>0</v>
      </c>
      <c r="K13" s="68">
        <v>0</v>
      </c>
      <c r="L13" s="73">
        <v>0</v>
      </c>
      <c r="M13" s="68">
        <v>0</v>
      </c>
      <c r="N13" s="73">
        <v>0</v>
      </c>
      <c r="O13" s="6">
        <f t="shared" si="0"/>
        <v>135</v>
      </c>
      <c r="P13" s="14">
        <v>1</v>
      </c>
      <c r="Q13" s="16">
        <v>0</v>
      </c>
      <c r="R13" s="18">
        <v>134</v>
      </c>
      <c r="S13" s="1">
        <f t="shared" si="4"/>
        <v>135</v>
      </c>
      <c r="T13" s="8">
        <f t="shared" si="1"/>
        <v>1647062637</v>
      </c>
      <c r="U13" s="72"/>
      <c r="V13" s="8">
        <v>165379551</v>
      </c>
      <c r="W13" s="76"/>
      <c r="X13" s="76"/>
      <c r="Y13" s="76"/>
      <c r="Z13" s="76"/>
      <c r="AA13" s="70">
        <f t="shared" si="2"/>
        <v>165379551</v>
      </c>
      <c r="AB13" s="70">
        <f t="shared" si="3"/>
        <v>1812442188</v>
      </c>
    </row>
    <row r="14" spans="1:37" x14ac:dyDescent="0.25">
      <c r="A14" s="506"/>
      <c r="B14" s="27" t="s">
        <v>11</v>
      </c>
      <c r="C14" s="6">
        <v>6</v>
      </c>
      <c r="D14" s="69">
        <v>330664640</v>
      </c>
      <c r="E14" s="68">
        <v>0</v>
      </c>
      <c r="F14" s="73">
        <v>0</v>
      </c>
      <c r="G14" s="68">
        <v>0</v>
      </c>
      <c r="H14" s="73">
        <v>0</v>
      </c>
      <c r="I14" s="68">
        <v>0</v>
      </c>
      <c r="J14" s="73">
        <v>0</v>
      </c>
      <c r="K14" s="68">
        <v>0</v>
      </c>
      <c r="L14" s="73">
        <v>0</v>
      </c>
      <c r="M14" s="68">
        <v>0</v>
      </c>
      <c r="N14" s="73">
        <v>0</v>
      </c>
      <c r="O14" s="6">
        <f t="shared" si="0"/>
        <v>6</v>
      </c>
      <c r="P14" s="14">
        <v>0</v>
      </c>
      <c r="Q14" s="16">
        <v>0</v>
      </c>
      <c r="R14" s="18">
        <v>6</v>
      </c>
      <c r="S14" s="1">
        <f t="shared" si="4"/>
        <v>6</v>
      </c>
      <c r="T14" s="8">
        <f t="shared" si="1"/>
        <v>330664640</v>
      </c>
      <c r="U14" s="8">
        <v>38444140</v>
      </c>
      <c r="V14" s="72"/>
      <c r="W14" s="76"/>
      <c r="X14" s="76"/>
      <c r="Y14" s="76"/>
      <c r="Z14" s="76"/>
      <c r="AA14" s="70">
        <f t="shared" si="2"/>
        <v>38444140</v>
      </c>
      <c r="AB14" s="70">
        <f t="shared" si="3"/>
        <v>369108780</v>
      </c>
    </row>
    <row r="15" spans="1:37" x14ac:dyDescent="0.25">
      <c r="A15" s="506"/>
      <c r="B15" s="27" t="s">
        <v>12</v>
      </c>
      <c r="C15" s="68">
        <v>0</v>
      </c>
      <c r="D15" s="73">
        <v>0</v>
      </c>
      <c r="E15" s="68">
        <v>0</v>
      </c>
      <c r="F15" s="73">
        <v>0</v>
      </c>
      <c r="G15" s="6">
        <v>1</v>
      </c>
      <c r="H15" s="69">
        <v>866071085</v>
      </c>
      <c r="I15" s="68">
        <v>0</v>
      </c>
      <c r="J15" s="73">
        <v>0</v>
      </c>
      <c r="K15" s="68">
        <v>0</v>
      </c>
      <c r="L15" s="73">
        <v>0</v>
      </c>
      <c r="M15" s="68">
        <v>0</v>
      </c>
      <c r="N15" s="73">
        <v>0</v>
      </c>
      <c r="O15" s="6">
        <f t="shared" si="0"/>
        <v>1</v>
      </c>
      <c r="P15" s="14">
        <v>1</v>
      </c>
      <c r="Q15" s="16">
        <v>0</v>
      </c>
      <c r="R15" s="18">
        <v>0</v>
      </c>
      <c r="S15" s="1">
        <f t="shared" si="4"/>
        <v>1</v>
      </c>
      <c r="T15" s="8">
        <f t="shared" si="1"/>
        <v>866071085</v>
      </c>
      <c r="U15" s="72"/>
      <c r="V15" s="72"/>
      <c r="W15" s="70">
        <v>50000000</v>
      </c>
      <c r="X15" s="76"/>
      <c r="Y15" s="76"/>
      <c r="Z15" s="76"/>
      <c r="AA15" s="70">
        <f t="shared" si="2"/>
        <v>50000000</v>
      </c>
      <c r="AB15" s="70">
        <f t="shared" si="3"/>
        <v>916071085</v>
      </c>
      <c r="AC15" s="25"/>
    </row>
    <row r="16" spans="1:37" ht="34.5" customHeight="1" x14ac:dyDescent="0.25">
      <c r="A16" s="506"/>
      <c r="B16" s="27" t="s">
        <v>13</v>
      </c>
      <c r="C16" s="68">
        <v>0</v>
      </c>
      <c r="D16" s="73">
        <v>0</v>
      </c>
      <c r="E16" s="6">
        <v>155</v>
      </c>
      <c r="F16" s="69">
        <v>3627106300</v>
      </c>
      <c r="G16" s="68">
        <v>0</v>
      </c>
      <c r="H16" s="73">
        <v>0</v>
      </c>
      <c r="I16" s="68">
        <v>0</v>
      </c>
      <c r="J16" s="73">
        <v>0</v>
      </c>
      <c r="K16" s="68">
        <v>0</v>
      </c>
      <c r="L16" s="73">
        <v>0</v>
      </c>
      <c r="M16" s="68">
        <v>0</v>
      </c>
      <c r="N16" s="73">
        <v>0</v>
      </c>
      <c r="O16" s="6">
        <f t="shared" si="0"/>
        <v>155</v>
      </c>
      <c r="P16" s="14">
        <v>0</v>
      </c>
      <c r="Q16" s="16">
        <v>1</v>
      </c>
      <c r="R16" s="18">
        <v>154</v>
      </c>
      <c r="S16" s="1">
        <f t="shared" si="4"/>
        <v>155</v>
      </c>
      <c r="T16" s="8">
        <f t="shared" si="1"/>
        <v>3627106300</v>
      </c>
      <c r="U16" s="72"/>
      <c r="V16" s="8">
        <v>278585117</v>
      </c>
      <c r="W16" s="76"/>
      <c r="X16" s="76"/>
      <c r="Y16" s="76"/>
      <c r="Z16" s="76"/>
      <c r="AA16" s="70">
        <f t="shared" si="2"/>
        <v>278585117</v>
      </c>
      <c r="AB16" s="70">
        <f t="shared" si="3"/>
        <v>3905691417</v>
      </c>
    </row>
    <row r="17" spans="1:43" ht="18.75" x14ac:dyDescent="0.25">
      <c r="A17" s="506"/>
      <c r="B17" s="11" t="s">
        <v>14</v>
      </c>
      <c r="C17" s="7">
        <f t="shared" ref="C17:N17" si="5">SUM(C4:C16)</f>
        <v>14</v>
      </c>
      <c r="D17" s="70">
        <f t="shared" si="5"/>
        <v>1917389067</v>
      </c>
      <c r="E17" s="7">
        <f t="shared" si="5"/>
        <v>327</v>
      </c>
      <c r="F17" s="70">
        <f t="shared" si="5"/>
        <v>11764050762</v>
      </c>
      <c r="G17" s="7">
        <f t="shared" si="5"/>
        <v>18</v>
      </c>
      <c r="H17" s="78">
        <f t="shared" si="5"/>
        <v>28289299421</v>
      </c>
      <c r="I17" s="7">
        <f t="shared" si="5"/>
        <v>102</v>
      </c>
      <c r="J17" s="70">
        <f t="shared" si="5"/>
        <v>2298075022.5900002</v>
      </c>
      <c r="K17" s="7">
        <f t="shared" si="5"/>
        <v>28</v>
      </c>
      <c r="L17" s="70">
        <f t="shared" si="5"/>
        <v>4812834023</v>
      </c>
      <c r="M17" s="7">
        <f>SUM(M4:M16)</f>
        <v>23</v>
      </c>
      <c r="N17" s="70">
        <f t="shared" si="5"/>
        <v>7166392328</v>
      </c>
      <c r="O17" s="81">
        <f t="shared" si="0"/>
        <v>512</v>
      </c>
      <c r="P17" s="15">
        <f t="shared" ref="P17:U17" si="6">SUM(P4:P16)</f>
        <v>9</v>
      </c>
      <c r="Q17" s="17">
        <f t="shared" si="6"/>
        <v>9</v>
      </c>
      <c r="R17" s="19">
        <f t="shared" si="6"/>
        <v>494</v>
      </c>
      <c r="S17" s="33">
        <f t="shared" si="6"/>
        <v>512</v>
      </c>
      <c r="T17" s="181">
        <f t="shared" si="6"/>
        <v>56248040623.589996</v>
      </c>
      <c r="U17" s="181">
        <f t="shared" si="6"/>
        <v>38444140</v>
      </c>
      <c r="V17" s="181">
        <f t="shared" ref="V17:Z17" si="7">SUM(V4:V16)</f>
        <v>734064185</v>
      </c>
      <c r="W17" s="181">
        <f t="shared" si="7"/>
        <v>3484843661.3200002</v>
      </c>
      <c r="X17" s="181">
        <f t="shared" si="7"/>
        <v>60646766</v>
      </c>
      <c r="Y17" s="181">
        <f t="shared" si="7"/>
        <v>470499776</v>
      </c>
      <c r="Z17" s="181">
        <f t="shared" si="7"/>
        <v>934973411</v>
      </c>
      <c r="AA17" s="37">
        <f>SUM(AA4:AA16)</f>
        <v>5723471939.3199997</v>
      </c>
      <c r="AB17" s="149">
        <f>SUM(AB4:AB16)</f>
        <v>61971512562.910004</v>
      </c>
    </row>
    <row r="18" spans="1:43" ht="18.75" x14ac:dyDescent="0.3">
      <c r="A18" s="506"/>
      <c r="B18" s="21" t="s">
        <v>43</v>
      </c>
      <c r="C18" s="151">
        <v>2</v>
      </c>
      <c r="D18" s="152"/>
      <c r="E18" s="151">
        <v>0</v>
      </c>
      <c r="F18" s="21"/>
      <c r="G18" s="151">
        <v>1</v>
      </c>
      <c r="H18" s="151"/>
      <c r="I18" s="151">
        <v>7</v>
      </c>
      <c r="J18" s="151"/>
      <c r="K18" s="151">
        <v>3</v>
      </c>
      <c r="L18" s="151"/>
      <c r="M18" s="151">
        <v>3</v>
      </c>
      <c r="N18" s="151"/>
      <c r="O18" s="151"/>
      <c r="P18" s="14">
        <v>0</v>
      </c>
      <c r="Q18" s="16">
        <v>0</v>
      </c>
      <c r="R18" s="18">
        <v>0</v>
      </c>
      <c r="S18" s="33">
        <f>+C18+E18+G18+I18+K18+M18</f>
        <v>16</v>
      </c>
      <c r="T18" s="32"/>
      <c r="U18" s="32"/>
      <c r="V18" s="32"/>
      <c r="W18" s="32"/>
      <c r="X18" s="184"/>
      <c r="Y18" s="184"/>
      <c r="Z18" s="184"/>
      <c r="AA18" s="32"/>
      <c r="AB18" s="32"/>
    </row>
    <row r="19" spans="1:43" ht="18.75" x14ac:dyDescent="0.3">
      <c r="A19" s="28"/>
      <c r="B19" s="29"/>
      <c r="C19" s="29"/>
      <c r="D19" s="29"/>
      <c r="E19" s="29"/>
      <c r="F19" s="29"/>
      <c r="G19" s="30"/>
      <c r="H19" s="30"/>
      <c r="I19" s="30"/>
      <c r="J19" s="30"/>
      <c r="K19" s="30"/>
      <c r="L19" s="30"/>
      <c r="M19" s="30"/>
      <c r="N19" s="30"/>
      <c r="O19" s="30"/>
      <c r="P19" s="30"/>
      <c r="Q19" s="30"/>
      <c r="R19" s="30"/>
      <c r="S19" s="30"/>
      <c r="T19" s="30"/>
      <c r="U19" s="30"/>
      <c r="V19" s="30"/>
      <c r="W19" s="30"/>
      <c r="X19" s="30"/>
      <c r="Y19" s="31"/>
      <c r="Z19" s="31"/>
      <c r="AA19" s="31"/>
      <c r="AB19" s="32"/>
      <c r="AC19" s="32"/>
      <c r="AD19" s="32"/>
      <c r="AE19" s="32"/>
      <c r="AF19" s="32"/>
      <c r="AG19" s="32"/>
      <c r="AH19" s="32"/>
      <c r="AI19" s="32"/>
      <c r="AJ19" s="26"/>
      <c r="AK19" s="26"/>
    </row>
    <row r="20" spans="1:43" ht="21" x14ac:dyDescent="0.25">
      <c r="A20" s="75"/>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142"/>
      <c r="AE20" s="142"/>
      <c r="AF20" s="142"/>
      <c r="AG20" s="142"/>
      <c r="AH20" s="142"/>
      <c r="AI20" s="142"/>
      <c r="AJ20" s="142"/>
      <c r="AK20" s="142"/>
      <c r="AL20" s="97"/>
      <c r="AM20" s="97"/>
      <c r="AN20" s="97"/>
      <c r="AO20" s="97"/>
      <c r="AP20" s="97"/>
      <c r="AQ20" s="97"/>
    </row>
    <row r="21" spans="1:43" ht="18" customHeight="1" x14ac:dyDescent="0.25">
      <c r="A21" s="500" t="s">
        <v>45</v>
      </c>
      <c r="B21" s="501"/>
      <c r="C21" s="501"/>
      <c r="D21" s="502"/>
      <c r="E21" s="484" t="s">
        <v>19</v>
      </c>
      <c r="F21" s="484"/>
      <c r="G21" s="484"/>
      <c r="H21" s="1">
        <v>2016</v>
      </c>
      <c r="I21" s="491" t="s">
        <v>41</v>
      </c>
      <c r="J21" s="491"/>
      <c r="K21" s="86"/>
      <c r="L21" s="86"/>
      <c r="M21" s="86"/>
      <c r="N21" s="86"/>
      <c r="O21" s="86"/>
      <c r="P21" s="86"/>
      <c r="Q21" s="86"/>
      <c r="R21" s="87"/>
      <c r="S21" s="88"/>
      <c r="T21" s="89"/>
      <c r="U21" s="89"/>
      <c r="AD21" s="122"/>
      <c r="AE21" s="122"/>
      <c r="AF21" s="122"/>
      <c r="AG21" s="122"/>
      <c r="AH21" s="122"/>
      <c r="AI21" s="122"/>
      <c r="AJ21" s="143"/>
      <c r="AK21" s="143"/>
      <c r="AL21" s="97"/>
      <c r="AM21" s="97"/>
      <c r="AN21" s="97"/>
      <c r="AO21" s="97"/>
      <c r="AP21" s="97"/>
      <c r="AQ21" s="97"/>
    </row>
    <row r="22" spans="1:43" ht="18" customHeight="1" x14ac:dyDescent="0.25">
      <c r="A22" s="503"/>
      <c r="B22" s="504"/>
      <c r="C22" s="504"/>
      <c r="D22" s="505"/>
      <c r="E22" s="498" t="s">
        <v>24</v>
      </c>
      <c r="F22" s="496" t="s">
        <v>40</v>
      </c>
      <c r="G22" s="494" t="s">
        <v>25</v>
      </c>
      <c r="H22" s="492" t="s">
        <v>18</v>
      </c>
      <c r="I22" s="491"/>
      <c r="J22" s="491"/>
      <c r="K22" s="86"/>
      <c r="L22" s="86"/>
      <c r="M22" s="86"/>
      <c r="N22" s="86"/>
      <c r="O22" s="86"/>
      <c r="P22" s="86"/>
      <c r="Q22" s="86"/>
      <c r="R22" s="87"/>
      <c r="S22" s="88"/>
      <c r="T22" s="89"/>
      <c r="U22" s="89"/>
      <c r="AD22" s="122"/>
      <c r="AE22" s="122"/>
      <c r="AF22" s="122"/>
      <c r="AG22" s="122"/>
      <c r="AH22" s="122"/>
      <c r="AI22" s="122"/>
      <c r="AJ22" s="143"/>
      <c r="AK22" s="143"/>
      <c r="AL22" s="97"/>
      <c r="AM22" s="97"/>
      <c r="AN22" s="97"/>
      <c r="AO22" s="97"/>
      <c r="AP22" s="97"/>
      <c r="AQ22" s="97"/>
    </row>
    <row r="23" spans="1:43" ht="24" x14ac:dyDescent="0.25">
      <c r="A23" s="55"/>
      <c r="B23" s="56" t="s">
        <v>20</v>
      </c>
      <c r="C23" s="48" t="s">
        <v>22</v>
      </c>
      <c r="D23" s="44" t="s">
        <v>65</v>
      </c>
      <c r="E23" s="499"/>
      <c r="F23" s="497"/>
      <c r="G23" s="495"/>
      <c r="H23" s="493"/>
      <c r="I23" s="491"/>
      <c r="J23" s="491"/>
      <c r="K23" s="87"/>
      <c r="L23" s="87"/>
      <c r="M23" s="87"/>
      <c r="N23" s="87"/>
      <c r="O23" s="87"/>
      <c r="P23" s="87"/>
      <c r="Q23" s="87"/>
      <c r="R23" s="87"/>
      <c r="S23" s="90"/>
      <c r="T23" s="89"/>
      <c r="U23" s="89"/>
      <c r="AD23" s="122"/>
      <c r="AE23" s="122"/>
      <c r="AF23" s="122"/>
      <c r="AG23" s="122"/>
      <c r="AH23" s="122"/>
      <c r="AI23" s="122"/>
      <c r="AJ23" s="143"/>
      <c r="AK23" s="143"/>
      <c r="AL23" s="97"/>
      <c r="AM23" s="97"/>
      <c r="AN23" s="97"/>
      <c r="AO23" s="97"/>
      <c r="AP23" s="97"/>
      <c r="AQ23" s="97"/>
    </row>
    <row r="24" spans="1:43" ht="24" customHeight="1" x14ac:dyDescent="0.25">
      <c r="A24" s="482" t="s">
        <v>1</v>
      </c>
      <c r="B24" s="482"/>
      <c r="C24" s="6">
        <v>2</v>
      </c>
      <c r="D24" s="69">
        <v>15937994</v>
      </c>
      <c r="E24" s="14">
        <v>0</v>
      </c>
      <c r="F24" s="16">
        <v>1</v>
      </c>
      <c r="G24" s="18">
        <v>1</v>
      </c>
      <c r="H24" s="12">
        <f>+E24+F24+G24</f>
        <v>2</v>
      </c>
      <c r="I24" s="485">
        <v>15937994</v>
      </c>
      <c r="J24" s="485"/>
      <c r="K24" s="91"/>
      <c r="L24" s="91"/>
      <c r="M24" s="91"/>
      <c r="N24" s="91"/>
      <c r="O24" s="91"/>
      <c r="P24" s="91"/>
      <c r="Q24" s="91"/>
      <c r="R24" s="91"/>
      <c r="S24" s="91"/>
      <c r="T24" s="89"/>
      <c r="U24" s="89"/>
      <c r="AD24" s="144"/>
      <c r="AE24" s="144"/>
      <c r="AF24" s="144"/>
      <c r="AG24" s="144"/>
      <c r="AH24" s="144"/>
      <c r="AI24" s="144"/>
      <c r="AJ24" s="52"/>
      <c r="AK24" s="52"/>
      <c r="AL24" s="97"/>
      <c r="AM24" s="97"/>
      <c r="AN24" s="97"/>
      <c r="AO24" s="97"/>
      <c r="AP24" s="97"/>
      <c r="AQ24" s="97"/>
    </row>
    <row r="25" spans="1:43" ht="15.75" customHeight="1" x14ac:dyDescent="0.25">
      <c r="A25" s="482" t="s">
        <v>30</v>
      </c>
      <c r="B25" s="482"/>
      <c r="C25" s="6">
        <v>1</v>
      </c>
      <c r="D25" s="69">
        <v>140053874</v>
      </c>
      <c r="E25" s="14">
        <v>1</v>
      </c>
      <c r="F25" s="16">
        <v>0</v>
      </c>
      <c r="G25" s="18">
        <v>0</v>
      </c>
      <c r="H25" s="12">
        <f t="shared" ref="H25:H26" si="8">+E25+F25+G25</f>
        <v>1</v>
      </c>
      <c r="I25" s="485">
        <v>140053874.72</v>
      </c>
      <c r="J25" s="485"/>
      <c r="K25" s="91"/>
      <c r="L25" s="91"/>
      <c r="M25" s="91"/>
      <c r="N25" s="91"/>
      <c r="O25" s="91"/>
      <c r="P25" s="91"/>
      <c r="Q25" s="91"/>
      <c r="R25" s="91"/>
      <c r="S25" s="91"/>
      <c r="T25" s="89"/>
      <c r="U25" s="89"/>
      <c r="AD25" s="144"/>
      <c r="AE25" s="144"/>
      <c r="AF25" s="144"/>
      <c r="AG25" s="144"/>
      <c r="AH25" s="144"/>
      <c r="AI25" s="144"/>
      <c r="AJ25" s="52"/>
      <c r="AK25" s="108"/>
      <c r="AL25" s="97"/>
      <c r="AM25" s="97"/>
      <c r="AN25" s="97"/>
      <c r="AO25" s="97"/>
      <c r="AP25" s="97"/>
      <c r="AQ25" s="97"/>
    </row>
    <row r="26" spans="1:43" ht="24" customHeight="1" x14ac:dyDescent="0.25">
      <c r="A26" s="482" t="s">
        <v>8</v>
      </c>
      <c r="B26" s="482"/>
      <c r="C26" s="6">
        <v>3</v>
      </c>
      <c r="D26" s="69">
        <v>131239871</v>
      </c>
      <c r="E26" s="14">
        <v>3</v>
      </c>
      <c r="F26" s="16">
        <v>0</v>
      </c>
      <c r="G26" s="18">
        <v>0</v>
      </c>
      <c r="H26" s="12">
        <f t="shared" si="8"/>
        <v>3</v>
      </c>
      <c r="I26" s="485">
        <v>131239871</v>
      </c>
      <c r="J26" s="485"/>
      <c r="K26" s="91"/>
      <c r="L26" s="91"/>
      <c r="M26" s="91"/>
      <c r="N26" s="91"/>
      <c r="O26" s="91"/>
      <c r="P26" s="91"/>
      <c r="Q26" s="91"/>
      <c r="R26" s="91"/>
      <c r="S26" s="91"/>
      <c r="T26" s="89"/>
      <c r="U26" s="89"/>
      <c r="V26" s="30"/>
      <c r="W26" s="30"/>
      <c r="X26" s="30"/>
      <c r="Y26" s="30"/>
      <c r="Z26" s="30"/>
      <c r="AA26" s="30"/>
      <c r="AB26" s="26"/>
      <c r="AD26" s="144"/>
      <c r="AE26" s="144"/>
      <c r="AF26" s="144"/>
      <c r="AG26" s="144"/>
      <c r="AH26" s="144"/>
      <c r="AI26" s="144"/>
      <c r="AJ26" s="52"/>
      <c r="AK26" s="108"/>
      <c r="AL26" s="97"/>
      <c r="AM26" s="97"/>
      <c r="AN26" s="97"/>
      <c r="AO26" s="97"/>
      <c r="AP26" s="97"/>
      <c r="AQ26" s="97"/>
    </row>
    <row r="27" spans="1:43" ht="18.75" customHeight="1" x14ac:dyDescent="0.25">
      <c r="A27" s="482" t="s">
        <v>14</v>
      </c>
      <c r="B27" s="482"/>
      <c r="C27" s="6">
        <f t="shared" ref="C27:I27" si="9">SUM(C24:C26)</f>
        <v>6</v>
      </c>
      <c r="D27" s="69">
        <f t="shared" si="9"/>
        <v>287231739</v>
      </c>
      <c r="E27" s="15">
        <f t="shared" si="9"/>
        <v>4</v>
      </c>
      <c r="F27" s="17">
        <f t="shared" si="9"/>
        <v>1</v>
      </c>
      <c r="G27" s="19">
        <f t="shared" si="9"/>
        <v>1</v>
      </c>
      <c r="H27" s="34">
        <f t="shared" si="9"/>
        <v>6</v>
      </c>
      <c r="I27" s="486">
        <f t="shared" si="9"/>
        <v>287231739.72000003</v>
      </c>
      <c r="J27" s="486"/>
      <c r="K27" s="92"/>
      <c r="L27" s="92"/>
      <c r="M27" s="92"/>
      <c r="N27" s="92"/>
      <c r="O27" s="92"/>
      <c r="P27" s="92"/>
      <c r="Q27" s="92"/>
      <c r="R27" s="92"/>
      <c r="S27" s="92"/>
      <c r="T27" s="89"/>
      <c r="U27" s="89"/>
      <c r="V27" s="30"/>
      <c r="W27" s="30"/>
      <c r="X27" s="30"/>
      <c r="Y27" s="30"/>
      <c r="Z27" s="30"/>
      <c r="AA27" s="30"/>
      <c r="AB27" s="26"/>
      <c r="AD27" s="100"/>
      <c r="AE27" s="100"/>
      <c r="AF27" s="100"/>
      <c r="AG27" s="100"/>
      <c r="AH27" s="100"/>
      <c r="AI27" s="100"/>
      <c r="AJ27" s="52"/>
      <c r="AK27" s="135"/>
      <c r="AL27" s="97"/>
      <c r="AM27" s="97"/>
      <c r="AN27" s="97"/>
      <c r="AO27" s="97"/>
      <c r="AP27" s="97"/>
      <c r="AQ27" s="97"/>
    </row>
    <row r="28" spans="1:43" s="26" customFormat="1" ht="18.75" customHeight="1" x14ac:dyDescent="0.25">
      <c r="A28" s="93"/>
      <c r="B28" s="93"/>
      <c r="C28" s="93"/>
      <c r="D28" s="93"/>
      <c r="E28" s="85"/>
      <c r="F28" s="85"/>
      <c r="G28" s="85"/>
      <c r="H28" s="85"/>
      <c r="I28" s="50"/>
      <c r="J28" s="85"/>
      <c r="K28" s="92"/>
      <c r="L28" s="92"/>
      <c r="M28" s="92"/>
      <c r="N28" s="92"/>
      <c r="O28" s="92"/>
      <c r="P28" s="92"/>
      <c r="Q28" s="92"/>
      <c r="R28" s="92"/>
      <c r="S28" s="92"/>
      <c r="T28" s="89"/>
      <c r="U28" s="89"/>
      <c r="V28" s="31"/>
      <c r="W28" s="31"/>
      <c r="X28" s="31"/>
      <c r="Y28" s="31"/>
      <c r="Z28" s="31"/>
      <c r="AA28" s="31"/>
      <c r="AB28" s="52"/>
      <c r="AC28" s="52"/>
      <c r="AD28" s="100"/>
      <c r="AE28" s="100"/>
      <c r="AF28" s="100"/>
      <c r="AG28" s="100"/>
      <c r="AH28" s="100"/>
      <c r="AI28" s="100"/>
      <c r="AJ28" s="52"/>
      <c r="AK28" s="108"/>
      <c r="AL28" s="52"/>
      <c r="AM28" s="52"/>
      <c r="AN28" s="52"/>
      <c r="AO28" s="52"/>
      <c r="AP28" s="52"/>
      <c r="AQ28" s="52"/>
    </row>
    <row r="29" spans="1:43" ht="18.75" customHeight="1" x14ac:dyDescent="0.25">
      <c r="A29" s="514" t="s">
        <v>17</v>
      </c>
      <c r="B29" s="514"/>
      <c r="C29" s="514"/>
      <c r="D29" s="514"/>
      <c r="E29" s="484" t="s">
        <v>19</v>
      </c>
      <c r="F29" s="484"/>
      <c r="G29" s="484"/>
      <c r="H29" s="1">
        <v>2016</v>
      </c>
      <c r="I29" s="515" t="s">
        <v>41</v>
      </c>
      <c r="J29" s="515"/>
      <c r="K29" s="101"/>
      <c r="L29" s="101"/>
      <c r="M29" s="101"/>
      <c r="N29" s="101"/>
      <c r="O29" s="101"/>
      <c r="P29" s="101"/>
      <c r="Q29" s="101"/>
      <c r="R29" s="102"/>
      <c r="S29" s="109"/>
      <c r="T29" s="31"/>
      <c r="U29" s="31"/>
      <c r="V29" s="31"/>
      <c r="W29" s="31"/>
      <c r="X29" s="31"/>
      <c r="Y29" s="31"/>
      <c r="Z29" s="31"/>
      <c r="AA29" s="31"/>
      <c r="AB29" s="52"/>
      <c r="AC29" s="97"/>
      <c r="AD29" s="122"/>
      <c r="AE29" s="122"/>
      <c r="AF29" s="122"/>
      <c r="AG29" s="122"/>
      <c r="AH29" s="122"/>
      <c r="AI29" s="122"/>
      <c r="AJ29" s="52"/>
      <c r="AK29" s="108"/>
      <c r="AL29" s="97"/>
      <c r="AM29" s="97"/>
      <c r="AN29" s="97"/>
      <c r="AO29" s="97"/>
      <c r="AP29" s="97"/>
      <c r="AQ29" s="97"/>
    </row>
    <row r="30" spans="1:43" ht="25.5" customHeight="1" x14ac:dyDescent="0.25">
      <c r="A30" s="94"/>
      <c r="B30" s="95" t="s">
        <v>96</v>
      </c>
      <c r="C30" s="48" t="s">
        <v>22</v>
      </c>
      <c r="D30" s="44" t="s">
        <v>94</v>
      </c>
      <c r="E30" s="22" t="s">
        <v>24</v>
      </c>
      <c r="F30" s="23" t="s">
        <v>40</v>
      </c>
      <c r="G30" s="24" t="s">
        <v>25</v>
      </c>
      <c r="H30" s="20" t="s">
        <v>18</v>
      </c>
      <c r="I30" s="515"/>
      <c r="J30" s="515"/>
      <c r="K30" s="101"/>
      <c r="L30" s="101"/>
      <c r="M30" s="101"/>
      <c r="N30" s="101"/>
      <c r="O30" s="101"/>
      <c r="P30" s="101"/>
      <c r="Q30" s="101"/>
      <c r="R30" s="102"/>
      <c r="S30" s="109"/>
      <c r="T30" s="31"/>
      <c r="U30" s="31"/>
      <c r="V30" s="31"/>
      <c r="W30" s="31"/>
      <c r="X30" s="31"/>
      <c r="Y30" s="31"/>
      <c r="Z30" s="31"/>
      <c r="AA30" s="31"/>
      <c r="AB30" s="52"/>
      <c r="AC30" s="52"/>
      <c r="AD30" s="122"/>
      <c r="AE30" s="122"/>
      <c r="AF30" s="122"/>
      <c r="AG30" s="122"/>
      <c r="AH30" s="122"/>
      <c r="AI30" s="122"/>
      <c r="AJ30" s="52"/>
      <c r="AK30" s="108"/>
      <c r="AL30" s="97"/>
      <c r="AM30" s="97"/>
      <c r="AN30" s="97"/>
      <c r="AO30" s="97"/>
      <c r="AP30" s="97"/>
      <c r="AQ30" s="97"/>
    </row>
    <row r="31" spans="1:43" ht="15.75" customHeight="1" x14ac:dyDescent="0.25">
      <c r="A31" s="482" t="s">
        <v>31</v>
      </c>
      <c r="B31" s="482"/>
      <c r="C31" s="6">
        <v>7</v>
      </c>
      <c r="D31" s="69">
        <v>3298404993.2600002</v>
      </c>
      <c r="E31" s="14">
        <v>7</v>
      </c>
      <c r="F31" s="16">
        <v>0</v>
      </c>
      <c r="G31" s="18">
        <v>0</v>
      </c>
      <c r="H31" s="34">
        <f>+E31+F31+G31</f>
        <v>7</v>
      </c>
      <c r="I31" s="486">
        <f>+D31</f>
        <v>3298404993.2600002</v>
      </c>
      <c r="J31" s="486"/>
      <c r="K31" s="103"/>
      <c r="L31" s="103"/>
      <c r="M31" s="103"/>
      <c r="N31" s="103"/>
      <c r="O31" s="103"/>
      <c r="P31" s="103"/>
      <c r="Q31" s="103"/>
      <c r="R31" s="103"/>
      <c r="S31" s="84"/>
      <c r="T31" s="30"/>
      <c r="U31" s="30"/>
      <c r="V31" s="30"/>
      <c r="W31" s="30"/>
      <c r="X31" s="30"/>
      <c r="Y31" s="98"/>
      <c r="Z31" s="98"/>
      <c r="AA31" s="98"/>
      <c r="AB31" s="99"/>
      <c r="AC31" s="100"/>
      <c r="AD31" s="100"/>
      <c r="AE31" s="100"/>
      <c r="AF31" s="100"/>
      <c r="AG31" s="100"/>
      <c r="AH31" s="100"/>
      <c r="AI31" s="100"/>
      <c r="AJ31" s="52"/>
      <c r="AK31" s="135"/>
      <c r="AL31" s="97"/>
      <c r="AM31" s="97"/>
      <c r="AN31" s="97"/>
      <c r="AO31" s="97"/>
      <c r="AP31" s="97"/>
      <c r="AQ31" s="97"/>
    </row>
    <row r="32" spans="1:43" s="52" customFormat="1" ht="15.75" customHeight="1" x14ac:dyDescent="0.25">
      <c r="A32" s="104"/>
      <c r="B32" s="104"/>
      <c r="C32" s="104"/>
      <c r="D32" s="104"/>
      <c r="E32" s="104"/>
      <c r="F32" s="104"/>
      <c r="G32" s="105"/>
      <c r="H32" s="105"/>
      <c r="I32" s="105"/>
      <c r="J32" s="105"/>
      <c r="K32" s="105"/>
      <c r="L32" s="105"/>
      <c r="M32" s="105"/>
      <c r="N32" s="105"/>
      <c r="O32" s="105"/>
      <c r="P32" s="105"/>
      <c r="Q32" s="105"/>
      <c r="R32" s="105"/>
      <c r="S32" s="106"/>
      <c r="T32" s="106"/>
      <c r="U32" s="106"/>
      <c r="V32" s="106"/>
      <c r="W32" s="106"/>
      <c r="X32" s="106"/>
      <c r="Y32" s="106"/>
      <c r="Z32" s="106"/>
      <c r="AA32" s="106"/>
      <c r="AB32" s="107"/>
      <c r="AC32" s="100"/>
      <c r="AD32" s="100"/>
      <c r="AE32" s="100"/>
      <c r="AF32" s="100"/>
      <c r="AG32" s="100"/>
      <c r="AH32" s="100"/>
      <c r="AI32" s="100"/>
      <c r="AK32" s="108"/>
    </row>
    <row r="33" spans="1:43" ht="18.75" customHeight="1" x14ac:dyDescent="0.25">
      <c r="A33" s="510" t="s">
        <v>15</v>
      </c>
      <c r="B33" s="510"/>
      <c r="C33" s="510"/>
      <c r="D33" s="510"/>
      <c r="E33" s="484" t="s">
        <v>19</v>
      </c>
      <c r="F33" s="484"/>
      <c r="G33" s="484"/>
      <c r="H33" s="1">
        <v>2016</v>
      </c>
      <c r="I33" s="487" t="s">
        <v>41</v>
      </c>
      <c r="J33" s="487"/>
      <c r="K33" s="481" t="s">
        <v>42</v>
      </c>
      <c r="L33" s="481"/>
      <c r="M33" s="481" t="s">
        <v>58</v>
      </c>
      <c r="N33" s="481"/>
      <c r="O33" s="101"/>
      <c r="P33" s="101"/>
      <c r="Q33" s="101"/>
      <c r="R33" s="102"/>
      <c r="S33" s="477"/>
      <c r="T33" s="127"/>
      <c r="U33" s="127"/>
      <c r="V33" s="127"/>
      <c r="W33" s="127"/>
      <c r="X33" s="127"/>
      <c r="Y33" s="31"/>
      <c r="Z33" s="31"/>
      <c r="AA33" s="31"/>
      <c r="AB33" s="52"/>
      <c r="AC33" s="52"/>
      <c r="AD33" s="122"/>
      <c r="AE33" s="122"/>
      <c r="AF33" s="122"/>
      <c r="AG33" s="122"/>
      <c r="AH33" s="122"/>
      <c r="AI33" s="122"/>
      <c r="AJ33" s="52"/>
      <c r="AK33" s="108"/>
      <c r="AL33" s="97"/>
      <c r="AM33" s="97"/>
      <c r="AN33" s="97"/>
      <c r="AO33" s="97"/>
      <c r="AP33" s="97"/>
      <c r="AQ33" s="97"/>
    </row>
    <row r="34" spans="1:43" ht="26.25" customHeight="1" x14ac:dyDescent="0.25">
      <c r="A34" s="111"/>
      <c r="B34" s="112" t="s">
        <v>93</v>
      </c>
      <c r="C34" s="110" t="s">
        <v>32</v>
      </c>
      <c r="D34" s="110" t="s">
        <v>95</v>
      </c>
      <c r="E34" s="22" t="s">
        <v>24</v>
      </c>
      <c r="F34" s="23" t="s">
        <v>40</v>
      </c>
      <c r="G34" s="24" t="s">
        <v>25</v>
      </c>
      <c r="H34" s="20" t="s">
        <v>18</v>
      </c>
      <c r="I34" s="487"/>
      <c r="J34" s="487"/>
      <c r="K34" s="481"/>
      <c r="L34" s="481"/>
      <c r="M34" s="481"/>
      <c r="N34" s="481"/>
      <c r="O34" s="101"/>
      <c r="P34" s="101"/>
      <c r="Q34" s="101"/>
      <c r="R34" s="102"/>
      <c r="S34" s="477"/>
      <c r="T34" s="127"/>
      <c r="U34" s="127"/>
      <c r="V34" s="127"/>
      <c r="W34" s="127"/>
      <c r="X34" s="127"/>
      <c r="Y34" s="31"/>
      <c r="Z34" s="31"/>
      <c r="AA34" s="31"/>
      <c r="AB34" s="52"/>
      <c r="AC34" s="52"/>
      <c r="AD34" s="122"/>
      <c r="AE34" s="122"/>
      <c r="AF34" s="122"/>
      <c r="AG34" s="122"/>
      <c r="AH34" s="122"/>
      <c r="AI34" s="122"/>
      <c r="AJ34" s="52"/>
      <c r="AK34" s="108"/>
      <c r="AL34" s="97"/>
      <c r="AM34" s="97"/>
      <c r="AN34" s="97"/>
      <c r="AO34" s="97"/>
      <c r="AP34" s="97"/>
      <c r="AQ34" s="97"/>
    </row>
    <row r="35" spans="1:43" ht="15.75" customHeight="1" x14ac:dyDescent="0.25">
      <c r="A35" s="482" t="s">
        <v>33</v>
      </c>
      <c r="B35" s="482"/>
      <c r="C35" s="6">
        <v>18</v>
      </c>
      <c r="D35" s="121">
        <v>5344462285</v>
      </c>
      <c r="E35" s="14">
        <v>2</v>
      </c>
      <c r="F35" s="16">
        <v>2</v>
      </c>
      <c r="G35" s="18">
        <v>14</v>
      </c>
      <c r="H35" s="12">
        <f>+E35+F35+G35</f>
        <v>18</v>
      </c>
      <c r="I35" s="511">
        <f>+D35</f>
        <v>5344462285</v>
      </c>
      <c r="J35" s="512"/>
      <c r="K35" s="518">
        <v>728945416</v>
      </c>
      <c r="L35" s="519"/>
      <c r="M35" s="516">
        <f>+I35+K35</f>
        <v>6073407701</v>
      </c>
      <c r="N35" s="516"/>
      <c r="O35" s="106"/>
      <c r="P35" s="106"/>
      <c r="Q35" s="106"/>
      <c r="R35" s="106"/>
      <c r="S35" s="106"/>
      <c r="T35" s="106"/>
      <c r="U35" s="106"/>
      <c r="V35" s="106"/>
      <c r="W35" s="106"/>
      <c r="X35" s="106"/>
      <c r="Y35" s="31"/>
      <c r="Z35" s="31"/>
      <c r="AA35" s="31"/>
      <c r="AB35" s="52"/>
      <c r="AC35" s="52"/>
      <c r="AD35" s="123"/>
      <c r="AE35" s="123"/>
      <c r="AF35" s="123"/>
      <c r="AG35" s="123"/>
      <c r="AH35" s="123"/>
      <c r="AI35" s="123"/>
      <c r="AJ35" s="52"/>
      <c r="AK35" s="108"/>
      <c r="AL35" s="97"/>
      <c r="AM35" s="97"/>
      <c r="AN35" s="97"/>
      <c r="AO35" s="97"/>
      <c r="AP35" s="97"/>
      <c r="AQ35" s="97"/>
    </row>
    <row r="36" spans="1:43" ht="25.5" customHeight="1" x14ac:dyDescent="0.25">
      <c r="A36" s="482" t="s">
        <v>36</v>
      </c>
      <c r="B36" s="482"/>
      <c r="C36" s="6">
        <v>5</v>
      </c>
      <c r="D36" s="121">
        <v>1351304250</v>
      </c>
      <c r="E36" s="14">
        <v>0</v>
      </c>
      <c r="F36" s="16">
        <v>0</v>
      </c>
      <c r="G36" s="18">
        <v>5</v>
      </c>
      <c r="H36" s="12">
        <f t="shared" ref="H36:H40" si="10">+E36+F36+G36</f>
        <v>5</v>
      </c>
      <c r="I36" s="511">
        <f t="shared" ref="I36:I39" si="11">+D36</f>
        <v>1351304250</v>
      </c>
      <c r="J36" s="512"/>
      <c r="K36" s="518">
        <v>126217545</v>
      </c>
      <c r="L36" s="519"/>
      <c r="M36" s="516">
        <f t="shared" ref="M36:M39" si="12">+I36+K36</f>
        <v>1477521795</v>
      </c>
      <c r="N36" s="516"/>
      <c r="O36" s="106"/>
      <c r="P36" s="106"/>
      <c r="Q36" s="106"/>
      <c r="R36" s="106"/>
      <c r="S36" s="106"/>
      <c r="T36" s="106"/>
      <c r="U36" s="106"/>
      <c r="V36" s="106"/>
      <c r="W36" s="106"/>
      <c r="X36" s="106"/>
      <c r="Y36" s="31"/>
      <c r="Z36" s="31"/>
      <c r="AA36" s="31"/>
      <c r="AB36" s="52"/>
      <c r="AC36" s="52"/>
      <c r="AD36" s="123"/>
      <c r="AE36" s="123"/>
      <c r="AF36" s="123"/>
      <c r="AG36" s="123"/>
      <c r="AH36" s="123"/>
      <c r="AI36" s="123"/>
      <c r="AJ36" s="52"/>
      <c r="AK36" s="108"/>
      <c r="AL36" s="97"/>
      <c r="AM36" s="97"/>
      <c r="AN36" s="97"/>
      <c r="AO36" s="97"/>
      <c r="AP36" s="97"/>
      <c r="AQ36" s="97"/>
    </row>
    <row r="37" spans="1:43" ht="24" customHeight="1" x14ac:dyDescent="0.25">
      <c r="A37" s="482" t="s">
        <v>34</v>
      </c>
      <c r="B37" s="482"/>
      <c r="C37" s="13">
        <v>28</v>
      </c>
      <c r="D37" s="121">
        <v>0</v>
      </c>
      <c r="E37" s="14">
        <v>26</v>
      </c>
      <c r="F37" s="16">
        <v>0</v>
      </c>
      <c r="G37" s="18">
        <v>2</v>
      </c>
      <c r="H37" s="12">
        <f t="shared" si="10"/>
        <v>28</v>
      </c>
      <c r="I37" s="511">
        <f t="shared" si="11"/>
        <v>0</v>
      </c>
      <c r="J37" s="512"/>
      <c r="K37" s="518">
        <v>0</v>
      </c>
      <c r="L37" s="519"/>
      <c r="M37" s="516">
        <f t="shared" si="12"/>
        <v>0</v>
      </c>
      <c r="N37" s="516"/>
      <c r="O37" s="128"/>
      <c r="P37" s="128"/>
      <c r="Q37" s="128"/>
      <c r="R37" s="128"/>
      <c r="S37" s="128"/>
      <c r="T37" s="128"/>
      <c r="U37" s="128"/>
      <c r="V37" s="128"/>
      <c r="W37" s="128"/>
      <c r="X37" s="128"/>
      <c r="Y37" s="31"/>
      <c r="Z37" s="31"/>
      <c r="AA37" s="31"/>
      <c r="AB37" s="52"/>
      <c r="AC37" s="52"/>
      <c r="AD37" s="123"/>
      <c r="AE37" s="123"/>
      <c r="AF37" s="123"/>
      <c r="AG37" s="123"/>
      <c r="AH37" s="123"/>
      <c r="AI37" s="123"/>
      <c r="AJ37" s="52"/>
      <c r="AK37" s="108"/>
      <c r="AL37" s="97"/>
      <c r="AM37" s="97"/>
      <c r="AN37" s="97"/>
      <c r="AO37" s="97"/>
      <c r="AP37" s="97"/>
      <c r="AQ37" s="97"/>
    </row>
    <row r="38" spans="1:43" s="4" customFormat="1" ht="21.75" customHeight="1" x14ac:dyDescent="0.25">
      <c r="A38" s="482" t="s">
        <v>35</v>
      </c>
      <c r="B38" s="482"/>
      <c r="C38" s="6">
        <v>1</v>
      </c>
      <c r="D38" s="121">
        <v>0</v>
      </c>
      <c r="E38" s="14">
        <v>1</v>
      </c>
      <c r="F38" s="16">
        <v>0</v>
      </c>
      <c r="G38" s="18">
        <v>0</v>
      </c>
      <c r="H38" s="12">
        <f t="shared" si="10"/>
        <v>1</v>
      </c>
      <c r="I38" s="511">
        <f t="shared" si="11"/>
        <v>0</v>
      </c>
      <c r="J38" s="512"/>
      <c r="K38" s="518">
        <v>0</v>
      </c>
      <c r="L38" s="519"/>
      <c r="M38" s="516">
        <f t="shared" si="12"/>
        <v>0</v>
      </c>
      <c r="N38" s="516"/>
      <c r="O38" s="106"/>
      <c r="P38" s="106"/>
      <c r="Q38" s="106"/>
      <c r="R38" s="106"/>
      <c r="S38" s="106"/>
      <c r="T38" s="106"/>
      <c r="U38" s="106"/>
      <c r="V38" s="106"/>
      <c r="W38" s="106"/>
      <c r="X38" s="106"/>
      <c r="Y38" s="125"/>
      <c r="Z38" s="125"/>
      <c r="AA38" s="125"/>
      <c r="AB38" s="125"/>
      <c r="AC38" s="125"/>
      <c r="AD38" s="123"/>
      <c r="AE38" s="123"/>
      <c r="AF38" s="123"/>
      <c r="AG38" s="123"/>
      <c r="AH38" s="123"/>
      <c r="AI38" s="123"/>
      <c r="AJ38" s="125"/>
      <c r="AK38" s="126"/>
      <c r="AL38" s="124"/>
      <c r="AM38" s="124"/>
      <c r="AN38" s="124"/>
      <c r="AO38" s="124"/>
      <c r="AP38" s="124"/>
      <c r="AQ38" s="124"/>
    </row>
    <row r="39" spans="1:43" s="4" customFormat="1" ht="21" customHeight="1" x14ac:dyDescent="0.25">
      <c r="A39" s="482" t="s">
        <v>37</v>
      </c>
      <c r="B39" s="482"/>
      <c r="C39" s="6">
        <v>3</v>
      </c>
      <c r="D39" s="121">
        <v>206000000</v>
      </c>
      <c r="E39" s="14">
        <v>2</v>
      </c>
      <c r="F39" s="16">
        <v>0</v>
      </c>
      <c r="G39" s="18">
        <v>1</v>
      </c>
      <c r="H39" s="12">
        <f t="shared" si="10"/>
        <v>3</v>
      </c>
      <c r="I39" s="511">
        <f t="shared" si="11"/>
        <v>206000000</v>
      </c>
      <c r="J39" s="512"/>
      <c r="K39" s="518">
        <v>0</v>
      </c>
      <c r="L39" s="519"/>
      <c r="M39" s="516">
        <f t="shared" si="12"/>
        <v>206000000</v>
      </c>
      <c r="N39" s="516"/>
      <c r="O39" s="106"/>
      <c r="P39" s="106"/>
      <c r="Q39" s="106"/>
      <c r="R39" s="106"/>
      <c r="S39" s="106"/>
      <c r="T39" s="106"/>
      <c r="U39" s="106"/>
      <c r="V39" s="106"/>
      <c r="W39" s="106"/>
      <c r="X39" s="106"/>
      <c r="Y39" s="125"/>
      <c r="Z39" s="125"/>
      <c r="AA39" s="125"/>
      <c r="AB39" s="125"/>
      <c r="AC39" s="125"/>
      <c r="AD39" s="123"/>
      <c r="AE39" s="123"/>
      <c r="AF39" s="123"/>
      <c r="AG39" s="123"/>
      <c r="AH39" s="123"/>
      <c r="AI39" s="123"/>
      <c r="AJ39" s="125"/>
      <c r="AK39" s="126"/>
      <c r="AL39" s="124"/>
      <c r="AM39" s="124"/>
      <c r="AN39" s="124"/>
      <c r="AO39" s="124"/>
      <c r="AP39" s="124"/>
      <c r="AQ39" s="124"/>
    </row>
    <row r="40" spans="1:43" ht="15.75" customHeight="1" x14ac:dyDescent="0.25">
      <c r="A40" s="482" t="s">
        <v>14</v>
      </c>
      <c r="B40" s="482"/>
      <c r="C40" s="9">
        <f t="shared" ref="C40" si="13">SUM(C35:C39)</f>
        <v>55</v>
      </c>
      <c r="D40" s="121"/>
      <c r="E40" s="15">
        <f>SUM(E35:E39)</f>
        <v>31</v>
      </c>
      <c r="F40" s="17">
        <v>0</v>
      </c>
      <c r="G40" s="19">
        <f>SUM(G35:G39)</f>
        <v>22</v>
      </c>
      <c r="H40" s="34">
        <f t="shared" si="10"/>
        <v>53</v>
      </c>
      <c r="I40" s="517">
        <f>SUM(I35:I39)</f>
        <v>6901766535</v>
      </c>
      <c r="J40" s="517"/>
      <c r="K40" s="523">
        <f t="shared" ref="K40" si="14">SUM(K35:K39)</f>
        <v>855162961</v>
      </c>
      <c r="L40" s="523"/>
      <c r="M40" s="524">
        <f>SUM(M35:N39)</f>
        <v>7756929496</v>
      </c>
      <c r="N40" s="524"/>
      <c r="O40" s="129"/>
      <c r="P40" s="129"/>
      <c r="Q40" s="129"/>
      <c r="R40" s="129"/>
      <c r="S40" s="129"/>
      <c r="T40" s="129"/>
      <c r="U40" s="129"/>
      <c r="V40" s="129"/>
      <c r="W40" s="129"/>
      <c r="X40" s="129"/>
      <c r="Y40" s="31"/>
      <c r="Z40" s="31"/>
      <c r="AA40" s="31"/>
      <c r="AB40" s="52"/>
      <c r="AC40" s="52"/>
      <c r="AD40" s="100"/>
      <c r="AE40" s="100"/>
      <c r="AF40" s="100"/>
      <c r="AG40" s="100"/>
      <c r="AH40" s="100"/>
      <c r="AI40" s="100"/>
      <c r="AJ40" s="52"/>
      <c r="AK40" s="108"/>
      <c r="AL40" s="97"/>
      <c r="AM40" s="97"/>
      <c r="AN40" s="97"/>
      <c r="AO40" s="97"/>
      <c r="AP40" s="97"/>
      <c r="AQ40" s="97"/>
    </row>
    <row r="41" spans="1:43" s="26" customFormat="1" ht="15.75" customHeight="1" x14ac:dyDescent="0.25">
      <c r="A41" s="93"/>
      <c r="B41" s="93"/>
      <c r="C41" s="93"/>
      <c r="D41" s="130"/>
      <c r="E41" s="93"/>
      <c r="F41" s="93"/>
      <c r="G41" s="85"/>
      <c r="H41" s="85"/>
      <c r="I41" s="85"/>
      <c r="J41" s="85"/>
      <c r="K41" s="85"/>
      <c r="L41" s="85"/>
      <c r="M41" s="85"/>
      <c r="N41" s="85"/>
      <c r="O41" s="85"/>
      <c r="P41" s="85"/>
      <c r="Q41" s="85"/>
      <c r="R41" s="85"/>
      <c r="S41" s="85"/>
      <c r="T41" s="85"/>
      <c r="U41" s="85"/>
      <c r="V41" s="85"/>
      <c r="W41" s="85"/>
      <c r="X41" s="85"/>
      <c r="Y41" s="85"/>
      <c r="Z41" s="85"/>
      <c r="AA41" s="85"/>
      <c r="AB41" s="85"/>
      <c r="AC41" s="50"/>
      <c r="AD41" s="100"/>
      <c r="AE41" s="100"/>
      <c r="AF41" s="100"/>
      <c r="AG41" s="100"/>
      <c r="AH41" s="100"/>
      <c r="AI41" s="100"/>
      <c r="AJ41" s="52"/>
      <c r="AK41" s="108"/>
      <c r="AL41" s="52"/>
      <c r="AM41" s="52"/>
      <c r="AN41" s="52"/>
      <c r="AO41" s="52"/>
      <c r="AP41" s="52"/>
      <c r="AQ41" s="52"/>
    </row>
    <row r="42" spans="1:43" ht="17.25" customHeight="1" x14ac:dyDescent="0.25">
      <c r="A42" s="67" t="s">
        <v>16</v>
      </c>
      <c r="B42" s="131"/>
      <c r="C42" s="131"/>
      <c r="D42" s="131"/>
      <c r="E42" s="484" t="s">
        <v>19</v>
      </c>
      <c r="F42" s="484"/>
      <c r="G42" s="484"/>
      <c r="H42" s="1">
        <v>2016</v>
      </c>
      <c r="I42" s="525" t="s">
        <v>41</v>
      </c>
      <c r="J42" s="525"/>
      <c r="K42" s="481" t="s">
        <v>42</v>
      </c>
      <c r="L42" s="481"/>
      <c r="M42" s="481" t="s">
        <v>58</v>
      </c>
      <c r="N42" s="481"/>
      <c r="O42" s="101"/>
      <c r="P42" s="101"/>
      <c r="Q42" s="101"/>
      <c r="R42" s="102"/>
      <c r="S42" s="477"/>
      <c r="T42" s="127"/>
      <c r="U42" s="127"/>
      <c r="V42" s="127"/>
      <c r="W42" s="127"/>
      <c r="X42" s="127"/>
      <c r="Y42" s="483"/>
      <c r="Z42" s="483"/>
      <c r="AA42" s="483"/>
      <c r="AB42" s="137"/>
      <c r="AC42" s="476"/>
      <c r="AD42" s="122"/>
      <c r="AE42" s="122"/>
      <c r="AF42" s="122"/>
      <c r="AG42" s="122"/>
      <c r="AH42" s="122"/>
      <c r="AI42" s="122"/>
      <c r="AJ42" s="52"/>
      <c r="AK42" s="108"/>
      <c r="AL42" s="97"/>
      <c r="AM42" s="97"/>
      <c r="AN42" s="97"/>
      <c r="AO42" s="97"/>
      <c r="AP42" s="97"/>
      <c r="AQ42" s="97"/>
    </row>
    <row r="43" spans="1:43" ht="28.5" customHeight="1" x14ac:dyDescent="0.25">
      <c r="A43" s="132"/>
      <c r="B43" s="133" t="s">
        <v>93</v>
      </c>
      <c r="C43" s="134" t="s">
        <v>32</v>
      </c>
      <c r="D43" s="134" t="s">
        <v>98</v>
      </c>
      <c r="E43" s="22" t="s">
        <v>24</v>
      </c>
      <c r="F43" s="23" t="s">
        <v>40</v>
      </c>
      <c r="G43" s="24" t="s">
        <v>25</v>
      </c>
      <c r="H43" s="20" t="s">
        <v>18</v>
      </c>
      <c r="I43" s="525"/>
      <c r="J43" s="525"/>
      <c r="K43" s="481"/>
      <c r="L43" s="481"/>
      <c r="M43" s="481"/>
      <c r="N43" s="481"/>
      <c r="O43" s="101"/>
      <c r="P43" s="101"/>
      <c r="Q43" s="101"/>
      <c r="R43" s="102"/>
      <c r="S43" s="477"/>
      <c r="T43" s="127"/>
      <c r="U43" s="127"/>
      <c r="V43" s="127"/>
      <c r="W43" s="127"/>
      <c r="X43" s="127"/>
      <c r="Y43" s="139"/>
      <c r="Z43" s="139"/>
      <c r="AA43" s="140"/>
      <c r="AB43" s="141"/>
      <c r="AC43" s="476"/>
      <c r="AD43" s="122"/>
      <c r="AE43" s="122"/>
      <c r="AF43" s="122"/>
      <c r="AG43" s="122"/>
      <c r="AH43" s="122"/>
      <c r="AI43" s="122"/>
      <c r="AJ43" s="52"/>
      <c r="AK43" s="108"/>
      <c r="AL43" s="97"/>
      <c r="AM43" s="97"/>
      <c r="AN43" s="97"/>
      <c r="AO43" s="97"/>
      <c r="AP43" s="97"/>
      <c r="AQ43" s="97"/>
    </row>
    <row r="44" spans="1:43" ht="19.5" customHeight="1" x14ac:dyDescent="0.25">
      <c r="A44" s="482" t="s">
        <v>97</v>
      </c>
      <c r="B44" s="482"/>
      <c r="C44" s="6">
        <v>1</v>
      </c>
      <c r="D44" s="121">
        <v>0</v>
      </c>
      <c r="E44" s="14">
        <v>0</v>
      </c>
      <c r="F44" s="16">
        <v>1</v>
      </c>
      <c r="G44" s="18">
        <v>0</v>
      </c>
      <c r="H44" s="12">
        <f>+E44+F44+G44</f>
        <v>1</v>
      </c>
      <c r="I44" s="511">
        <f>+D44</f>
        <v>0</v>
      </c>
      <c r="J44" s="512"/>
      <c r="K44" s="518">
        <v>0</v>
      </c>
      <c r="L44" s="519"/>
      <c r="M44" s="516">
        <f>+I44+K44</f>
        <v>0</v>
      </c>
      <c r="N44" s="516"/>
      <c r="O44" s="106"/>
      <c r="P44" s="106"/>
      <c r="Q44" s="106"/>
      <c r="R44" s="106"/>
      <c r="S44" s="106"/>
      <c r="T44" s="106"/>
      <c r="U44" s="106"/>
      <c r="V44" s="106"/>
      <c r="W44" s="106"/>
      <c r="X44" s="106"/>
      <c r="Y44" s="98"/>
      <c r="Z44" s="98"/>
      <c r="AA44" s="98"/>
      <c r="AB44" s="99"/>
      <c r="AC44" s="100"/>
      <c r="AD44" s="100"/>
      <c r="AE44" s="100"/>
      <c r="AF44" s="100"/>
      <c r="AG44" s="100"/>
      <c r="AH44" s="100"/>
      <c r="AI44" s="100"/>
      <c r="AJ44" s="52"/>
      <c r="AK44" s="135"/>
      <c r="AL44" s="97"/>
      <c r="AM44" s="97"/>
      <c r="AN44" s="97"/>
      <c r="AO44" s="97"/>
      <c r="AP44" s="97"/>
      <c r="AQ44" s="97"/>
    </row>
    <row r="45" spans="1:43" ht="22.5" customHeight="1" x14ac:dyDescent="0.25">
      <c r="A45" s="482" t="s">
        <v>99</v>
      </c>
      <c r="B45" s="482"/>
      <c r="C45" s="6">
        <v>7</v>
      </c>
      <c r="D45" s="121">
        <v>274320088</v>
      </c>
      <c r="E45" s="14">
        <v>6</v>
      </c>
      <c r="F45" s="16">
        <v>0</v>
      </c>
      <c r="G45" s="18">
        <v>1</v>
      </c>
      <c r="H45" s="12">
        <f t="shared" ref="H45:H47" si="15">+E45+F45+G45</f>
        <v>7</v>
      </c>
      <c r="I45" s="511">
        <f t="shared" ref="I45:I46" si="16">+D45</f>
        <v>274320088</v>
      </c>
      <c r="J45" s="512"/>
      <c r="K45" s="518">
        <v>0</v>
      </c>
      <c r="L45" s="519"/>
      <c r="M45" s="516">
        <f t="shared" ref="M45:M46" si="17">+I45+K45</f>
        <v>274320088</v>
      </c>
      <c r="N45" s="516"/>
      <c r="O45" s="31"/>
      <c r="P45" s="31"/>
      <c r="Q45" s="31"/>
      <c r="R45" s="31"/>
      <c r="S45" s="31"/>
      <c r="T45" s="31"/>
      <c r="U45" s="31"/>
      <c r="V45" s="31"/>
      <c r="W45" s="31"/>
      <c r="X45" s="31"/>
      <c r="Y45" s="31"/>
      <c r="Z45" s="31"/>
      <c r="AA45" s="31"/>
      <c r="AB45" s="52"/>
      <c r="AC45" s="52"/>
      <c r="AD45" s="52"/>
      <c r="AE45" s="52"/>
      <c r="AF45" s="52"/>
      <c r="AG45" s="52"/>
      <c r="AH45" s="97"/>
      <c r="AI45" s="97"/>
      <c r="AJ45" s="52"/>
      <c r="AK45" s="108"/>
      <c r="AL45" s="97"/>
      <c r="AM45" s="97"/>
      <c r="AN45" s="97"/>
      <c r="AO45" s="97"/>
      <c r="AP45" s="97"/>
      <c r="AQ45" s="97"/>
    </row>
    <row r="46" spans="1:43" ht="18.75" x14ac:dyDescent="0.25">
      <c r="A46" s="482" t="s">
        <v>100</v>
      </c>
      <c r="B46" s="482"/>
      <c r="C46" s="6">
        <v>1</v>
      </c>
      <c r="D46" s="121">
        <v>0</v>
      </c>
      <c r="E46" s="14">
        <v>1</v>
      </c>
      <c r="F46" s="16">
        <v>0</v>
      </c>
      <c r="G46" s="18">
        <v>0</v>
      </c>
      <c r="H46" s="12">
        <f t="shared" si="15"/>
        <v>1</v>
      </c>
      <c r="I46" s="511">
        <f t="shared" si="16"/>
        <v>0</v>
      </c>
      <c r="J46" s="512"/>
      <c r="K46" s="518">
        <v>0</v>
      </c>
      <c r="L46" s="519"/>
      <c r="M46" s="516">
        <f t="shared" si="17"/>
        <v>0</v>
      </c>
      <c r="N46" s="516"/>
      <c r="O46" s="31"/>
      <c r="P46" s="31"/>
      <c r="Q46" s="31"/>
      <c r="R46" s="31"/>
      <c r="S46" s="31"/>
      <c r="T46" s="31"/>
      <c r="U46" s="31"/>
      <c r="V46" s="31"/>
      <c r="W46" s="31"/>
      <c r="X46" s="31"/>
      <c r="Y46" s="99"/>
      <c r="Z46" s="31"/>
      <c r="AA46" s="31"/>
      <c r="AB46" s="52"/>
      <c r="AC46" s="136"/>
      <c r="AD46" s="136"/>
      <c r="AE46" s="136"/>
      <c r="AF46" s="136"/>
      <c r="AG46" s="136"/>
      <c r="AH46" s="136"/>
      <c r="AI46" s="136"/>
      <c r="AJ46" s="97"/>
      <c r="AK46" s="108"/>
      <c r="AL46" s="97"/>
      <c r="AM46" s="97"/>
      <c r="AN46" s="97"/>
      <c r="AO46" s="97"/>
      <c r="AP46" s="97"/>
      <c r="AQ46" s="97"/>
    </row>
    <row r="47" spans="1:43" ht="18.75" x14ac:dyDescent="0.25">
      <c r="A47" s="482" t="s">
        <v>14</v>
      </c>
      <c r="B47" s="482"/>
      <c r="C47" s="6">
        <f>SUM(C44:C46)</f>
        <v>9</v>
      </c>
      <c r="D47" s="121">
        <f>SUM(D44:D46)</f>
        <v>274320088</v>
      </c>
      <c r="E47" s="15">
        <f>SUM(E44:E46)</f>
        <v>7</v>
      </c>
      <c r="F47" s="17">
        <f>SUM(F44:F46)</f>
        <v>1</v>
      </c>
      <c r="G47" s="19">
        <f>SUM(G44:G46)</f>
        <v>1</v>
      </c>
      <c r="H47" s="34">
        <f t="shared" si="15"/>
        <v>9</v>
      </c>
      <c r="I47" s="517">
        <f>SUM(I44:I46)</f>
        <v>274320088</v>
      </c>
      <c r="J47" s="517"/>
      <c r="K47" s="523">
        <f>SUM(K44:K46)</f>
        <v>0</v>
      </c>
      <c r="L47" s="523"/>
      <c r="M47" s="524">
        <f>SUM(M44:N46)</f>
        <v>274320088</v>
      </c>
      <c r="N47" s="524"/>
      <c r="O47" s="31"/>
      <c r="P47" s="31"/>
      <c r="Q47" s="31"/>
      <c r="R47" s="31"/>
      <c r="S47" s="31"/>
      <c r="T47" s="31"/>
      <c r="U47" s="31"/>
      <c r="V47" s="31"/>
      <c r="W47" s="31"/>
      <c r="X47" s="31"/>
      <c r="Y47" s="31"/>
      <c r="Z47" s="31"/>
      <c r="AA47" s="31"/>
      <c r="AB47" s="52"/>
      <c r="AC47" s="52"/>
      <c r="AD47" s="52"/>
      <c r="AE47" s="52"/>
      <c r="AF47" s="52"/>
      <c r="AG47" s="52"/>
      <c r="AH47" s="97"/>
      <c r="AI47" s="97"/>
      <c r="AJ47" s="97"/>
      <c r="AK47" s="97"/>
      <c r="AL47" s="97"/>
      <c r="AM47" s="97"/>
      <c r="AN47" s="97"/>
      <c r="AO47" s="97"/>
    </row>
    <row r="48" spans="1:43" x14ac:dyDescent="0.25">
      <c r="O48" s="31"/>
      <c r="P48" s="31"/>
      <c r="Q48" s="31"/>
      <c r="R48" s="31"/>
      <c r="S48" s="31"/>
      <c r="T48" s="31"/>
      <c r="U48" s="31"/>
      <c r="V48" s="31"/>
      <c r="W48" s="31"/>
      <c r="X48" s="31"/>
      <c r="Y48" s="31"/>
      <c r="Z48" s="31"/>
      <c r="AA48" s="31"/>
      <c r="AB48" s="52"/>
      <c r="AC48" s="52"/>
      <c r="AD48" s="52"/>
      <c r="AE48" s="52"/>
      <c r="AF48" s="52"/>
      <c r="AG48" s="52"/>
      <c r="AH48" s="97"/>
      <c r="AI48" s="97"/>
      <c r="AJ48" s="97"/>
      <c r="AK48" s="97"/>
      <c r="AL48" s="97"/>
      <c r="AM48" s="97"/>
      <c r="AN48" s="97"/>
      <c r="AO48" s="97"/>
    </row>
    <row r="49" spans="15:41" x14ac:dyDescent="0.25">
      <c r="O49" s="31"/>
      <c r="P49" s="31"/>
      <c r="Q49" s="31"/>
      <c r="R49" s="31"/>
      <c r="S49" s="31"/>
      <c r="T49" s="31"/>
      <c r="U49" s="31"/>
      <c r="V49" s="31"/>
      <c r="W49" s="31"/>
      <c r="X49" s="31"/>
      <c r="Y49" s="31"/>
      <c r="Z49" s="31"/>
      <c r="AA49" s="31"/>
      <c r="AB49" s="52"/>
      <c r="AC49" s="52"/>
      <c r="AD49" s="52"/>
      <c r="AE49" s="52"/>
      <c r="AF49" s="52"/>
      <c r="AG49" s="52"/>
      <c r="AH49" s="97"/>
      <c r="AI49" s="97"/>
      <c r="AJ49" s="97"/>
      <c r="AK49" s="97"/>
      <c r="AL49" s="97"/>
      <c r="AM49" s="97"/>
      <c r="AN49" s="97"/>
      <c r="AO49" s="97"/>
    </row>
    <row r="50" spans="15:41" x14ac:dyDescent="0.25">
      <c r="O50" s="31"/>
      <c r="P50" s="31"/>
      <c r="Q50" s="31"/>
      <c r="R50" s="31"/>
      <c r="S50" s="31"/>
      <c r="T50" s="31"/>
      <c r="U50" s="31"/>
      <c r="V50" s="31"/>
      <c r="W50" s="31"/>
      <c r="X50" s="31"/>
      <c r="Y50" s="31"/>
      <c r="Z50" s="31"/>
      <c r="AA50" s="31"/>
      <c r="AB50" s="52"/>
      <c r="AC50" s="52"/>
      <c r="AD50" s="52"/>
      <c r="AE50" s="52"/>
      <c r="AF50" s="52"/>
      <c r="AG50" s="52"/>
      <c r="AH50" s="97"/>
      <c r="AI50" s="97"/>
      <c r="AJ50" s="97"/>
      <c r="AK50" s="97"/>
      <c r="AL50" s="97"/>
      <c r="AM50" s="97"/>
      <c r="AN50" s="97"/>
      <c r="AO50" s="97"/>
    </row>
    <row r="51" spans="15:41" x14ac:dyDescent="0.25">
      <c r="O51" s="96"/>
      <c r="P51" s="96"/>
      <c r="Q51" s="96"/>
      <c r="R51" s="96"/>
      <c r="S51" s="96"/>
      <c r="T51" s="96"/>
      <c r="U51" s="96"/>
      <c r="V51" s="96"/>
      <c r="W51" s="96"/>
      <c r="X51" s="96"/>
      <c r="Y51" s="96"/>
      <c r="Z51" s="96"/>
      <c r="AA51" s="96"/>
      <c r="AB51" s="97"/>
      <c r="AC51" s="97"/>
      <c r="AD51" s="97"/>
      <c r="AE51" s="97"/>
      <c r="AF51" s="97"/>
      <c r="AG51" s="97"/>
      <c r="AH51" s="97"/>
      <c r="AI51" s="97"/>
      <c r="AJ51" s="97"/>
      <c r="AK51" s="97"/>
      <c r="AL51" s="97"/>
      <c r="AM51" s="97"/>
      <c r="AN51" s="97"/>
      <c r="AO51" s="97"/>
    </row>
    <row r="52" spans="15:41" x14ac:dyDescent="0.25">
      <c r="O52" s="96"/>
      <c r="P52" s="96"/>
      <c r="Q52" s="96"/>
      <c r="R52" s="96"/>
      <c r="S52" s="96"/>
      <c r="T52" s="96"/>
      <c r="U52" s="96"/>
      <c r="V52" s="96"/>
      <c r="W52" s="96"/>
      <c r="X52" s="96"/>
      <c r="Y52" s="96"/>
      <c r="Z52" s="96"/>
      <c r="AA52" s="96"/>
      <c r="AB52" s="97"/>
      <c r="AC52" s="97"/>
      <c r="AD52" s="97"/>
      <c r="AE52" s="97"/>
      <c r="AF52" s="97"/>
      <c r="AG52" s="97"/>
      <c r="AH52" s="97"/>
      <c r="AI52" s="97"/>
      <c r="AJ52" s="97"/>
      <c r="AK52" s="97"/>
      <c r="AL52" s="97"/>
      <c r="AM52" s="97"/>
      <c r="AN52" s="97"/>
      <c r="AO52" s="97"/>
    </row>
  </sheetData>
  <autoFilter ref="A3:AL3"/>
  <mergeCells count="87">
    <mergeCell ref="I37:J37"/>
    <mergeCell ref="K45:L45"/>
    <mergeCell ref="M45:N45"/>
    <mergeCell ref="K44:L44"/>
    <mergeCell ref="M44:N44"/>
    <mergeCell ref="K42:L43"/>
    <mergeCell ref="M42:N43"/>
    <mergeCell ref="A40:B40"/>
    <mergeCell ref="A47:B47"/>
    <mergeCell ref="C2:O2"/>
    <mergeCell ref="I47:J47"/>
    <mergeCell ref="K47:L47"/>
    <mergeCell ref="M47:N47"/>
    <mergeCell ref="K46:L46"/>
    <mergeCell ref="M46:N46"/>
    <mergeCell ref="M39:N39"/>
    <mergeCell ref="M40:N40"/>
    <mergeCell ref="A45:B45"/>
    <mergeCell ref="A46:B46"/>
    <mergeCell ref="E42:G42"/>
    <mergeCell ref="I42:J43"/>
    <mergeCell ref="K39:L39"/>
    <mergeCell ref="K40:L40"/>
    <mergeCell ref="I46:J46"/>
    <mergeCell ref="M33:N34"/>
    <mergeCell ref="M35:N35"/>
    <mergeCell ref="M36:N36"/>
    <mergeCell ref="M37:N37"/>
    <mergeCell ref="M38:N38"/>
    <mergeCell ref="I38:J38"/>
    <mergeCell ref="I39:J39"/>
    <mergeCell ref="I40:J40"/>
    <mergeCell ref="K35:L35"/>
    <mergeCell ref="K36:L36"/>
    <mergeCell ref="K37:L37"/>
    <mergeCell ref="K38:L38"/>
    <mergeCell ref="K33:L34"/>
    <mergeCell ref="I44:J44"/>
    <mergeCell ref="I45:J45"/>
    <mergeCell ref="A33:D33"/>
    <mergeCell ref="I35:J35"/>
    <mergeCell ref="I36:J36"/>
    <mergeCell ref="B2:B3"/>
    <mergeCell ref="A29:D29"/>
    <mergeCell ref="I29:J30"/>
    <mergeCell ref="I31:J31"/>
    <mergeCell ref="A31:B31"/>
    <mergeCell ref="A35:B35"/>
    <mergeCell ref="A36:B36"/>
    <mergeCell ref="A1:AE1"/>
    <mergeCell ref="Y2:Y3"/>
    <mergeCell ref="T2:T3"/>
    <mergeCell ref="I24:J24"/>
    <mergeCell ref="I25:J25"/>
    <mergeCell ref="I21:J23"/>
    <mergeCell ref="H22:H23"/>
    <mergeCell ref="G22:G23"/>
    <mergeCell ref="F22:F23"/>
    <mergeCell ref="E22:E23"/>
    <mergeCell ref="A21:D22"/>
    <mergeCell ref="A2:A18"/>
    <mergeCell ref="P2:R2"/>
    <mergeCell ref="A44:B44"/>
    <mergeCell ref="AA2:AA3"/>
    <mergeCell ref="Y42:AA42"/>
    <mergeCell ref="A37:B37"/>
    <mergeCell ref="A38:B38"/>
    <mergeCell ref="A39:B39"/>
    <mergeCell ref="E21:G21"/>
    <mergeCell ref="E29:G29"/>
    <mergeCell ref="E33:G33"/>
    <mergeCell ref="I26:J26"/>
    <mergeCell ref="I27:J27"/>
    <mergeCell ref="A24:B24"/>
    <mergeCell ref="A25:B25"/>
    <mergeCell ref="A26:B26"/>
    <mergeCell ref="A27:B27"/>
    <mergeCell ref="I33:J34"/>
    <mergeCell ref="AC42:AC43"/>
    <mergeCell ref="S42:S43"/>
    <mergeCell ref="X2:X3"/>
    <mergeCell ref="U2:U3"/>
    <mergeCell ref="AB2:AB3"/>
    <mergeCell ref="V2:V3"/>
    <mergeCell ref="W2:W3"/>
    <mergeCell ref="Z2:Z3"/>
    <mergeCell ref="S33:S34"/>
  </mergeCells>
  <printOptions horizontalCentered="1" verticalCentered="1"/>
  <pageMargins left="0.59055118110236227" right="0.23622047244094491" top="0.74803149606299213" bottom="0.74803149606299213" header="0.31496062992125984" footer="0.31496062992125984"/>
  <pageSetup paperSize="9" scale="92" orientation="landscape" r:id="rId1"/>
  <rowBreaks count="1" manualBreakCount="1">
    <brk id="19" max="14"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64"/>
  <sheetViews>
    <sheetView topLeftCell="F59" workbookViewId="0">
      <selection activeCell="H79" sqref="H79"/>
    </sheetView>
  </sheetViews>
  <sheetFormatPr baseColWidth="10" defaultRowHeight="12.75" x14ac:dyDescent="0.2"/>
  <cols>
    <col min="1" max="1" width="11.42578125" style="230"/>
    <col min="2" max="2" width="11.42578125" style="239"/>
    <col min="3" max="3" width="13.5703125" style="239" customWidth="1"/>
    <col min="4" max="4" width="14.140625" style="239" customWidth="1"/>
    <col min="5" max="5" width="23.42578125" style="230" customWidth="1"/>
    <col min="6" max="6" width="62.28515625" style="230" customWidth="1"/>
    <col min="7" max="9" width="11.42578125" style="230" customWidth="1"/>
    <col min="10" max="10" width="18.140625" style="230" customWidth="1"/>
    <col min="11" max="13" width="11.42578125" style="230" customWidth="1"/>
    <col min="14" max="14" width="11.42578125" style="230"/>
    <col min="15" max="15" width="16" style="230" customWidth="1"/>
    <col min="16" max="16" width="18" style="230" customWidth="1"/>
    <col min="17" max="16384" width="11.42578125" style="230"/>
  </cols>
  <sheetData>
    <row r="1" spans="1:16" ht="51" x14ac:dyDescent="0.2">
      <c r="A1" s="195" t="s">
        <v>123</v>
      </c>
      <c r="B1" s="196" t="s">
        <v>124</v>
      </c>
      <c r="C1" s="196" t="s">
        <v>20</v>
      </c>
      <c r="D1" s="196" t="s">
        <v>125</v>
      </c>
      <c r="E1" s="196" t="s">
        <v>126</v>
      </c>
      <c r="F1" s="197" t="s">
        <v>127</v>
      </c>
      <c r="G1" s="196" t="s">
        <v>128</v>
      </c>
      <c r="H1" s="196" t="s">
        <v>129</v>
      </c>
      <c r="I1" s="196" t="s">
        <v>130</v>
      </c>
      <c r="J1" s="196" t="s">
        <v>2601</v>
      </c>
      <c r="K1" s="198" t="s">
        <v>131</v>
      </c>
      <c r="L1" s="199" t="s">
        <v>132</v>
      </c>
      <c r="M1" s="200" t="s">
        <v>133</v>
      </c>
      <c r="N1" s="201" t="s">
        <v>19</v>
      </c>
      <c r="O1" s="202" t="s">
        <v>134</v>
      </c>
      <c r="P1" s="202" t="s">
        <v>135</v>
      </c>
    </row>
    <row r="2" spans="1:16" ht="51" x14ac:dyDescent="0.2">
      <c r="A2" s="240"/>
      <c r="B2" s="196" t="s">
        <v>139</v>
      </c>
      <c r="C2" s="238" t="s">
        <v>140</v>
      </c>
      <c r="D2" s="250" t="s">
        <v>22</v>
      </c>
      <c r="E2" s="241" t="s">
        <v>141</v>
      </c>
      <c r="F2" s="242" t="s">
        <v>142</v>
      </c>
      <c r="G2" s="243">
        <v>42430</v>
      </c>
      <c r="H2" s="244" t="s">
        <v>143</v>
      </c>
      <c r="I2" s="245">
        <v>315</v>
      </c>
      <c r="J2" s="450">
        <v>23100000</v>
      </c>
      <c r="K2" s="246">
        <v>42430</v>
      </c>
      <c r="L2" s="247" t="s">
        <v>137</v>
      </c>
      <c r="M2" s="248" t="s">
        <v>137</v>
      </c>
      <c r="N2" s="249" t="s">
        <v>24</v>
      </c>
      <c r="O2" s="219" t="s">
        <v>144</v>
      </c>
      <c r="P2" s="242" t="s">
        <v>144</v>
      </c>
    </row>
    <row r="3" spans="1:16" ht="38.25" x14ac:dyDescent="0.2">
      <c r="A3" s="240" t="s">
        <v>145</v>
      </c>
      <c r="B3" s="196" t="s">
        <v>146</v>
      </c>
      <c r="C3" s="238" t="s">
        <v>147</v>
      </c>
      <c r="D3" s="250" t="s">
        <v>148</v>
      </c>
      <c r="E3" s="241" t="s">
        <v>149</v>
      </c>
      <c r="F3" s="242" t="s">
        <v>150</v>
      </c>
      <c r="G3" s="243">
        <v>42643</v>
      </c>
      <c r="H3" s="250" t="s">
        <v>151</v>
      </c>
      <c r="I3" s="245">
        <v>1</v>
      </c>
      <c r="J3" s="450">
        <v>26866672</v>
      </c>
      <c r="K3" s="246" t="s">
        <v>137</v>
      </c>
      <c r="L3" s="247" t="s">
        <v>137</v>
      </c>
      <c r="M3" s="251" t="s">
        <v>137</v>
      </c>
      <c r="N3" s="252" t="s">
        <v>24</v>
      </c>
      <c r="O3" s="219" t="s">
        <v>144</v>
      </c>
      <c r="P3" s="242" t="s">
        <v>144</v>
      </c>
    </row>
    <row r="4" spans="1:16" ht="38.25" x14ac:dyDescent="0.2">
      <c r="A4" s="240" t="s">
        <v>152</v>
      </c>
      <c r="B4" s="196" t="s">
        <v>153</v>
      </c>
      <c r="C4" s="238" t="s">
        <v>154</v>
      </c>
      <c r="D4" s="250" t="s">
        <v>155</v>
      </c>
      <c r="E4" s="241" t="s">
        <v>156</v>
      </c>
      <c r="F4" s="242" t="s">
        <v>157</v>
      </c>
      <c r="G4" s="243">
        <v>42439</v>
      </c>
      <c r="H4" s="244" t="s">
        <v>158</v>
      </c>
      <c r="I4" s="245">
        <v>1</v>
      </c>
      <c r="J4" s="450">
        <v>18443999</v>
      </c>
      <c r="K4" s="246">
        <v>42467</v>
      </c>
      <c r="L4" s="247" t="s">
        <v>137</v>
      </c>
      <c r="M4" s="251" t="s">
        <v>137</v>
      </c>
      <c r="N4" s="249" t="s">
        <v>24</v>
      </c>
      <c r="O4" s="219" t="s">
        <v>159</v>
      </c>
      <c r="P4" s="242" t="s">
        <v>160</v>
      </c>
    </row>
    <row r="5" spans="1:16" ht="51" x14ac:dyDescent="0.2">
      <c r="A5" s="240"/>
      <c r="B5" s="196" t="s">
        <v>161</v>
      </c>
      <c r="C5" s="238" t="s">
        <v>1</v>
      </c>
      <c r="D5" s="250" t="s">
        <v>22</v>
      </c>
      <c r="E5" s="241" t="s">
        <v>162</v>
      </c>
      <c r="F5" s="242" t="s">
        <v>163</v>
      </c>
      <c r="G5" s="243">
        <v>42447</v>
      </c>
      <c r="H5" s="244" t="s">
        <v>158</v>
      </c>
      <c r="I5" s="245">
        <v>11</v>
      </c>
      <c r="J5" s="450">
        <v>47315872</v>
      </c>
      <c r="K5" s="246">
        <v>42458</v>
      </c>
      <c r="L5" s="247" t="s">
        <v>137</v>
      </c>
      <c r="M5" s="248" t="s">
        <v>137</v>
      </c>
      <c r="N5" s="249" t="s">
        <v>24</v>
      </c>
      <c r="O5" s="219" t="s">
        <v>159</v>
      </c>
      <c r="P5" s="242" t="s">
        <v>164</v>
      </c>
    </row>
    <row r="6" spans="1:16" ht="51" x14ac:dyDescent="0.2">
      <c r="A6" s="240"/>
      <c r="B6" s="196" t="s">
        <v>165</v>
      </c>
      <c r="C6" s="238" t="s">
        <v>1</v>
      </c>
      <c r="D6" s="250" t="s">
        <v>22</v>
      </c>
      <c r="E6" s="241" t="s">
        <v>166</v>
      </c>
      <c r="F6" s="242" t="s">
        <v>167</v>
      </c>
      <c r="G6" s="243">
        <v>42489</v>
      </c>
      <c r="H6" s="244" t="s">
        <v>158</v>
      </c>
      <c r="I6" s="245">
        <v>11</v>
      </c>
      <c r="J6" s="450">
        <v>57545682</v>
      </c>
      <c r="K6" s="246">
        <v>42492</v>
      </c>
      <c r="L6" s="247" t="s">
        <v>137</v>
      </c>
      <c r="M6" s="251" t="s">
        <v>137</v>
      </c>
      <c r="N6" s="249" t="s">
        <v>24</v>
      </c>
      <c r="O6" s="219" t="s">
        <v>159</v>
      </c>
      <c r="P6" s="242" t="s">
        <v>164</v>
      </c>
    </row>
    <row r="7" spans="1:16" ht="51" x14ac:dyDescent="0.2">
      <c r="A7" s="240" t="s">
        <v>168</v>
      </c>
      <c r="B7" s="196" t="s">
        <v>169</v>
      </c>
      <c r="C7" s="238" t="s">
        <v>55</v>
      </c>
      <c r="D7" s="250" t="s">
        <v>148</v>
      </c>
      <c r="E7" s="241" t="s">
        <v>170</v>
      </c>
      <c r="F7" s="242" t="s">
        <v>171</v>
      </c>
      <c r="G7" s="243">
        <v>42557</v>
      </c>
      <c r="H7" s="244" t="s">
        <v>158</v>
      </c>
      <c r="I7" s="245">
        <v>6</v>
      </c>
      <c r="J7" s="450">
        <v>22533988</v>
      </c>
      <c r="K7" s="246">
        <v>42558</v>
      </c>
      <c r="L7" s="247" t="s">
        <v>137</v>
      </c>
      <c r="M7" s="251" t="s">
        <v>137</v>
      </c>
      <c r="N7" s="249" t="s">
        <v>24</v>
      </c>
      <c r="O7" s="219" t="s">
        <v>159</v>
      </c>
      <c r="P7" s="242" t="s">
        <v>164</v>
      </c>
    </row>
    <row r="8" spans="1:16" ht="51" x14ac:dyDescent="0.2">
      <c r="A8" s="240" t="s">
        <v>176</v>
      </c>
      <c r="B8" s="196" t="s">
        <v>177</v>
      </c>
      <c r="C8" s="238" t="s">
        <v>172</v>
      </c>
      <c r="D8" s="250" t="s">
        <v>173</v>
      </c>
      <c r="E8" s="241" t="s">
        <v>178</v>
      </c>
      <c r="F8" s="242" t="s">
        <v>179</v>
      </c>
      <c r="G8" s="243">
        <v>42718</v>
      </c>
      <c r="H8" s="250" t="s">
        <v>151</v>
      </c>
      <c r="I8" s="245">
        <v>3</v>
      </c>
      <c r="J8" s="450">
        <v>109999826</v>
      </c>
      <c r="K8" s="246">
        <v>42723</v>
      </c>
      <c r="L8" s="247" t="s">
        <v>137</v>
      </c>
      <c r="M8" s="248" t="s">
        <v>137</v>
      </c>
      <c r="N8" s="253" t="s">
        <v>24</v>
      </c>
      <c r="O8" s="242" t="s">
        <v>175</v>
      </c>
      <c r="P8" s="219" t="s">
        <v>175</v>
      </c>
    </row>
    <row r="9" spans="1:16" ht="51" x14ac:dyDescent="0.2">
      <c r="A9" s="254" t="s">
        <v>180</v>
      </c>
      <c r="B9" s="196" t="s">
        <v>181</v>
      </c>
      <c r="C9" s="238" t="s">
        <v>172</v>
      </c>
      <c r="D9" s="250" t="s">
        <v>182</v>
      </c>
      <c r="E9" s="241" t="s">
        <v>183</v>
      </c>
      <c r="F9" s="242" t="s">
        <v>184</v>
      </c>
      <c r="G9" s="243">
        <v>42734</v>
      </c>
      <c r="H9" s="250" t="s">
        <v>151</v>
      </c>
      <c r="I9" s="245">
        <v>10</v>
      </c>
      <c r="J9" s="450">
        <v>2867950583</v>
      </c>
      <c r="K9" s="246">
        <v>42793</v>
      </c>
      <c r="L9" s="247" t="s">
        <v>137</v>
      </c>
      <c r="M9" s="251" t="s">
        <v>137</v>
      </c>
      <c r="N9" s="255" t="s">
        <v>24</v>
      </c>
      <c r="O9" s="219" t="s">
        <v>175</v>
      </c>
      <c r="P9" s="219" t="s">
        <v>175</v>
      </c>
    </row>
    <row r="10" spans="1:16" ht="51" x14ac:dyDescent="0.2">
      <c r="A10" s="256" t="s">
        <v>185</v>
      </c>
      <c r="B10" s="196" t="s">
        <v>186</v>
      </c>
      <c r="C10" s="219" t="s">
        <v>12</v>
      </c>
      <c r="D10" s="250" t="s">
        <v>182</v>
      </c>
      <c r="E10" s="241" t="s">
        <v>187</v>
      </c>
      <c r="F10" s="242" t="s">
        <v>188</v>
      </c>
      <c r="G10" s="243">
        <v>42604</v>
      </c>
      <c r="H10" s="250" t="s">
        <v>158</v>
      </c>
      <c r="I10" s="245">
        <v>12</v>
      </c>
      <c r="J10" s="450">
        <v>866071085</v>
      </c>
      <c r="K10" s="246">
        <v>42608</v>
      </c>
      <c r="L10" s="247" t="s">
        <v>137</v>
      </c>
      <c r="M10" s="251" t="s">
        <v>137</v>
      </c>
      <c r="N10" s="249" t="s">
        <v>24</v>
      </c>
      <c r="O10" s="219" t="s">
        <v>189</v>
      </c>
      <c r="P10" s="242" t="s">
        <v>190</v>
      </c>
    </row>
    <row r="11" spans="1:16" ht="51" x14ac:dyDescent="0.2">
      <c r="A11" s="254" t="s">
        <v>196</v>
      </c>
      <c r="B11" s="196" t="s">
        <v>198</v>
      </c>
      <c r="C11" s="238" t="s">
        <v>191</v>
      </c>
      <c r="D11" s="250" t="s">
        <v>148</v>
      </c>
      <c r="E11" s="241" t="s">
        <v>199</v>
      </c>
      <c r="F11" s="242" t="s">
        <v>204</v>
      </c>
      <c r="G11" s="243">
        <v>42699</v>
      </c>
      <c r="H11" s="250" t="s">
        <v>136</v>
      </c>
      <c r="I11" s="245">
        <v>30</v>
      </c>
      <c r="J11" s="450">
        <v>30000000</v>
      </c>
      <c r="K11" s="246" t="s">
        <v>137</v>
      </c>
      <c r="L11" s="247" t="s">
        <v>137</v>
      </c>
      <c r="M11" s="251" t="s">
        <v>137</v>
      </c>
      <c r="N11" s="257" t="s">
        <v>24</v>
      </c>
      <c r="O11" s="219" t="s">
        <v>194</v>
      </c>
      <c r="P11" s="219" t="s">
        <v>195</v>
      </c>
    </row>
    <row r="12" spans="1:16" ht="63.75" x14ac:dyDescent="0.2">
      <c r="A12" s="254" t="s">
        <v>197</v>
      </c>
      <c r="B12" s="196" t="s">
        <v>200</v>
      </c>
      <c r="C12" s="238" t="s">
        <v>201</v>
      </c>
      <c r="D12" s="250" t="s">
        <v>202</v>
      </c>
      <c r="E12" s="241" t="s">
        <v>203</v>
      </c>
      <c r="F12" s="242" t="s">
        <v>205</v>
      </c>
      <c r="G12" s="243">
        <v>42716</v>
      </c>
      <c r="H12" s="250" t="s">
        <v>136</v>
      </c>
      <c r="I12" s="245">
        <v>25</v>
      </c>
      <c r="J12" s="450">
        <v>164045525</v>
      </c>
      <c r="K12" s="246">
        <v>42726</v>
      </c>
      <c r="L12" s="247">
        <v>42977</v>
      </c>
      <c r="M12" s="251" t="s">
        <v>137</v>
      </c>
      <c r="N12" s="249" t="s">
        <v>24</v>
      </c>
      <c r="O12" s="242" t="s">
        <v>194</v>
      </c>
      <c r="P12" s="242" t="s">
        <v>194</v>
      </c>
    </row>
    <row r="13" spans="1:16" ht="63.75" x14ac:dyDescent="0.2">
      <c r="A13" s="258"/>
      <c r="B13" s="317" t="s">
        <v>239</v>
      </c>
      <c r="C13" s="224" t="s">
        <v>30</v>
      </c>
      <c r="D13" s="207" t="s">
        <v>206</v>
      </c>
      <c r="E13" s="207" t="s">
        <v>207</v>
      </c>
      <c r="F13" s="215" t="s">
        <v>211</v>
      </c>
      <c r="G13" s="208">
        <v>42460</v>
      </c>
      <c r="H13" s="216" t="s">
        <v>136</v>
      </c>
      <c r="I13" s="210">
        <v>30</v>
      </c>
      <c r="J13" s="451">
        <v>140053874.72</v>
      </c>
      <c r="K13" s="235" t="s">
        <v>137</v>
      </c>
      <c r="L13" s="236" t="s">
        <v>137</v>
      </c>
      <c r="M13" s="237" t="s">
        <v>137</v>
      </c>
      <c r="N13" s="229" t="s">
        <v>24</v>
      </c>
      <c r="O13" s="209" t="s">
        <v>138</v>
      </c>
      <c r="P13" s="219" t="s">
        <v>215</v>
      </c>
    </row>
    <row r="14" spans="1:16" ht="140.25" x14ac:dyDescent="0.2">
      <c r="A14" s="258"/>
      <c r="B14" s="228" t="s">
        <v>240</v>
      </c>
      <c r="C14" s="206" t="s">
        <v>1</v>
      </c>
      <c r="D14" s="206" t="s">
        <v>208</v>
      </c>
      <c r="E14" s="206" t="s">
        <v>209</v>
      </c>
      <c r="F14" s="224" t="s">
        <v>212</v>
      </c>
      <c r="G14" s="208">
        <v>42395</v>
      </c>
      <c r="H14" s="225" t="s">
        <v>136</v>
      </c>
      <c r="I14" s="210">
        <v>340</v>
      </c>
      <c r="J14" s="451">
        <v>9919056</v>
      </c>
      <c r="K14" s="211">
        <v>42390</v>
      </c>
      <c r="L14" s="212">
        <v>42735</v>
      </c>
      <c r="M14" s="213" t="s">
        <v>137</v>
      </c>
      <c r="N14" s="226" t="s">
        <v>24</v>
      </c>
      <c r="O14" s="225" t="s">
        <v>138</v>
      </c>
      <c r="P14" s="219" t="s">
        <v>215</v>
      </c>
    </row>
    <row r="15" spans="1:16" ht="38.25" x14ac:dyDescent="0.2">
      <c r="A15" s="258"/>
      <c r="B15" s="317" t="s">
        <v>241</v>
      </c>
      <c r="C15" s="206" t="s">
        <v>8</v>
      </c>
      <c r="D15" s="206" t="s">
        <v>208</v>
      </c>
      <c r="E15" s="206" t="s">
        <v>210</v>
      </c>
      <c r="F15" s="206" t="s">
        <v>213</v>
      </c>
      <c r="G15" s="208">
        <v>42418</v>
      </c>
      <c r="H15" s="225" t="s">
        <v>136</v>
      </c>
      <c r="I15" s="210">
        <v>208</v>
      </c>
      <c r="J15" s="451">
        <v>65751464</v>
      </c>
      <c r="K15" s="211">
        <v>42419</v>
      </c>
      <c r="L15" s="212" t="s">
        <v>137</v>
      </c>
      <c r="M15" s="213" t="s">
        <v>137</v>
      </c>
      <c r="N15" s="226" t="s">
        <v>24</v>
      </c>
      <c r="O15" s="206" t="s">
        <v>216</v>
      </c>
      <c r="P15" s="206" t="s">
        <v>216</v>
      </c>
    </row>
    <row r="16" spans="1:16" ht="38.25" x14ac:dyDescent="0.2">
      <c r="A16" s="258"/>
      <c r="B16" s="317" t="s">
        <v>242</v>
      </c>
      <c r="C16" s="206" t="s">
        <v>8</v>
      </c>
      <c r="D16" s="206" t="s">
        <v>208</v>
      </c>
      <c r="E16" s="206" t="s">
        <v>210</v>
      </c>
      <c r="F16" s="206" t="s">
        <v>213</v>
      </c>
      <c r="G16" s="227">
        <v>42430</v>
      </c>
      <c r="H16" s="225" t="s">
        <v>158</v>
      </c>
      <c r="I16" s="210">
        <v>7</v>
      </c>
      <c r="J16" s="451">
        <v>27871130</v>
      </c>
      <c r="K16" s="211">
        <v>42432</v>
      </c>
      <c r="L16" s="212" t="s">
        <v>137</v>
      </c>
      <c r="M16" s="213" t="s">
        <v>137</v>
      </c>
      <c r="N16" s="226" t="s">
        <v>24</v>
      </c>
      <c r="O16" s="206" t="s">
        <v>216</v>
      </c>
      <c r="P16" s="206" t="s">
        <v>216</v>
      </c>
    </row>
    <row r="17" spans="1:16" ht="38.25" x14ac:dyDescent="0.2">
      <c r="A17" s="258"/>
      <c r="B17" s="228" t="s">
        <v>243</v>
      </c>
      <c r="C17" s="206" t="s">
        <v>8</v>
      </c>
      <c r="D17" s="206" t="s">
        <v>208</v>
      </c>
      <c r="E17" s="207" t="s">
        <v>217</v>
      </c>
      <c r="F17" s="206" t="s">
        <v>218</v>
      </c>
      <c r="G17" s="208">
        <v>42625</v>
      </c>
      <c r="H17" s="209" t="s">
        <v>136</v>
      </c>
      <c r="I17" s="210">
        <v>119</v>
      </c>
      <c r="J17" s="451">
        <v>37617277</v>
      </c>
      <c r="K17" s="211" t="s">
        <v>137</v>
      </c>
      <c r="L17" s="212" t="s">
        <v>137</v>
      </c>
      <c r="M17" s="213" t="s">
        <v>137</v>
      </c>
      <c r="N17" s="214" t="s">
        <v>24</v>
      </c>
      <c r="O17" s="206" t="s">
        <v>216</v>
      </c>
      <c r="P17" s="206" t="s">
        <v>216</v>
      </c>
    </row>
    <row r="18" spans="1:16" ht="25.5" x14ac:dyDescent="0.2">
      <c r="A18" s="258"/>
      <c r="B18" s="318" t="s">
        <v>219</v>
      </c>
      <c r="C18" s="207" t="s">
        <v>31</v>
      </c>
      <c r="D18" s="207" t="s">
        <v>208</v>
      </c>
      <c r="E18" s="207" t="s">
        <v>220</v>
      </c>
      <c r="F18" s="215" t="s">
        <v>221</v>
      </c>
      <c r="G18" s="216">
        <v>42416</v>
      </c>
      <c r="H18" s="209" t="s">
        <v>244</v>
      </c>
      <c r="I18" s="210">
        <v>5</v>
      </c>
      <c r="J18" s="452">
        <v>242600428</v>
      </c>
      <c r="K18" s="211">
        <v>42436</v>
      </c>
      <c r="L18" s="212" t="s">
        <v>137</v>
      </c>
      <c r="M18" s="213" t="s">
        <v>137</v>
      </c>
      <c r="N18" s="229" t="s">
        <v>24</v>
      </c>
      <c r="O18" s="215" t="s">
        <v>222</v>
      </c>
      <c r="P18" s="215" t="s">
        <v>222</v>
      </c>
    </row>
    <row r="19" spans="1:16" ht="63.75" x14ac:dyDescent="0.2">
      <c r="A19" s="258"/>
      <c r="B19" s="318" t="s">
        <v>223</v>
      </c>
      <c r="C19" s="207" t="s">
        <v>31</v>
      </c>
      <c r="D19" s="207" t="s">
        <v>208</v>
      </c>
      <c r="E19" s="207" t="s">
        <v>220</v>
      </c>
      <c r="F19" s="215" t="s">
        <v>224</v>
      </c>
      <c r="G19" s="216">
        <v>42591</v>
      </c>
      <c r="H19" s="209" t="s">
        <v>244</v>
      </c>
      <c r="I19" s="210">
        <v>5</v>
      </c>
      <c r="J19" s="452">
        <v>1576382000</v>
      </c>
      <c r="K19" s="211">
        <v>42591</v>
      </c>
      <c r="L19" s="212" t="s">
        <v>137</v>
      </c>
      <c r="M19" s="213" t="s">
        <v>137</v>
      </c>
      <c r="N19" s="229" t="s">
        <v>24</v>
      </c>
      <c r="O19" s="215" t="s">
        <v>222</v>
      </c>
      <c r="P19" s="218" t="s">
        <v>164</v>
      </c>
    </row>
    <row r="20" spans="1:16" ht="89.25" x14ac:dyDescent="0.2">
      <c r="A20" s="258"/>
      <c r="B20" s="318" t="s">
        <v>225</v>
      </c>
      <c r="C20" s="207" t="s">
        <v>31</v>
      </c>
      <c r="D20" s="207" t="s">
        <v>208</v>
      </c>
      <c r="E20" s="207" t="s">
        <v>226</v>
      </c>
      <c r="F20" s="215" t="s">
        <v>227</v>
      </c>
      <c r="G20" s="216">
        <v>42600</v>
      </c>
      <c r="H20" s="209" t="s">
        <v>244</v>
      </c>
      <c r="I20" s="210">
        <v>5</v>
      </c>
      <c r="J20" s="452">
        <v>214659100.06</v>
      </c>
      <c r="K20" s="211">
        <v>42605</v>
      </c>
      <c r="L20" s="212" t="s">
        <v>137</v>
      </c>
      <c r="M20" s="213" t="s">
        <v>137</v>
      </c>
      <c r="N20" s="229" t="s">
        <v>24</v>
      </c>
      <c r="O20" s="215" t="s">
        <v>222</v>
      </c>
      <c r="P20" s="218" t="s">
        <v>164</v>
      </c>
    </row>
    <row r="21" spans="1:16" ht="76.5" x14ac:dyDescent="0.2">
      <c r="A21" s="258"/>
      <c r="B21" s="318" t="s">
        <v>228</v>
      </c>
      <c r="C21" s="207" t="s">
        <v>31</v>
      </c>
      <c r="D21" s="207" t="s">
        <v>208</v>
      </c>
      <c r="E21" s="207" t="s">
        <v>226</v>
      </c>
      <c r="F21" s="215" t="s">
        <v>229</v>
      </c>
      <c r="G21" s="216">
        <v>42600</v>
      </c>
      <c r="H21" s="209" t="s">
        <v>244</v>
      </c>
      <c r="I21" s="210">
        <v>5</v>
      </c>
      <c r="J21" s="452">
        <v>72529521.200000003</v>
      </c>
      <c r="K21" s="211">
        <v>42605</v>
      </c>
      <c r="L21" s="212" t="s">
        <v>137</v>
      </c>
      <c r="M21" s="213" t="s">
        <v>137</v>
      </c>
      <c r="N21" s="229" t="s">
        <v>24</v>
      </c>
      <c r="O21" s="215" t="s">
        <v>222</v>
      </c>
      <c r="P21" s="218" t="s">
        <v>164</v>
      </c>
    </row>
    <row r="22" spans="1:16" ht="38.25" x14ac:dyDescent="0.2">
      <c r="A22" s="258"/>
      <c r="B22" s="318" t="s">
        <v>230</v>
      </c>
      <c r="C22" s="207" t="s">
        <v>31</v>
      </c>
      <c r="D22" s="207" t="s">
        <v>208</v>
      </c>
      <c r="E22" s="207" t="s">
        <v>231</v>
      </c>
      <c r="F22" s="215" t="s">
        <v>232</v>
      </c>
      <c r="G22" s="216">
        <v>42690</v>
      </c>
      <c r="H22" s="209" t="s">
        <v>136</v>
      </c>
      <c r="I22" s="210">
        <v>1126</v>
      </c>
      <c r="J22" s="452">
        <v>790000000</v>
      </c>
      <c r="K22" s="211">
        <v>42669</v>
      </c>
      <c r="L22" s="212" t="s">
        <v>137</v>
      </c>
      <c r="M22" s="213" t="s">
        <v>137</v>
      </c>
      <c r="N22" s="229" t="s">
        <v>24</v>
      </c>
      <c r="O22" s="207" t="s">
        <v>175</v>
      </c>
      <c r="P22" s="219" t="s">
        <v>233</v>
      </c>
    </row>
    <row r="23" spans="1:16" ht="51" x14ac:dyDescent="0.2">
      <c r="A23" s="258"/>
      <c r="B23" s="318" t="s">
        <v>234</v>
      </c>
      <c r="C23" s="207" t="s">
        <v>31</v>
      </c>
      <c r="D23" s="207" t="s">
        <v>208</v>
      </c>
      <c r="E23" s="207" t="s">
        <v>220</v>
      </c>
      <c r="F23" s="215" t="s">
        <v>235</v>
      </c>
      <c r="G23" s="216">
        <v>42719</v>
      </c>
      <c r="H23" s="209" t="s">
        <v>151</v>
      </c>
      <c r="I23" s="210">
        <v>36</v>
      </c>
      <c r="J23" s="452">
        <v>395995000</v>
      </c>
      <c r="K23" s="220" t="s">
        <v>137</v>
      </c>
      <c r="L23" s="221" t="s">
        <v>137</v>
      </c>
      <c r="M23" s="213" t="s">
        <v>137</v>
      </c>
      <c r="N23" s="229" t="s">
        <v>24</v>
      </c>
      <c r="O23" s="215" t="s">
        <v>222</v>
      </c>
      <c r="P23" s="218" t="s">
        <v>164</v>
      </c>
    </row>
    <row r="24" spans="1:16" ht="51" x14ac:dyDescent="0.2">
      <c r="A24" s="258"/>
      <c r="B24" s="318" t="s">
        <v>237</v>
      </c>
      <c r="C24" s="207" t="s">
        <v>31</v>
      </c>
      <c r="D24" s="207" t="s">
        <v>208</v>
      </c>
      <c r="E24" s="207" t="s">
        <v>220</v>
      </c>
      <c r="F24" s="215" t="s">
        <v>238</v>
      </c>
      <c r="G24" s="216">
        <v>42732</v>
      </c>
      <c r="H24" s="209" t="s">
        <v>151</v>
      </c>
      <c r="I24" s="210">
        <v>36</v>
      </c>
      <c r="J24" s="452">
        <v>6238944</v>
      </c>
      <c r="K24" s="220" t="s">
        <v>137</v>
      </c>
      <c r="L24" s="221" t="s">
        <v>137</v>
      </c>
      <c r="M24" s="213" t="s">
        <v>137</v>
      </c>
      <c r="N24" s="229" t="s">
        <v>24</v>
      </c>
      <c r="O24" s="215" t="s">
        <v>222</v>
      </c>
      <c r="P24" s="218" t="s">
        <v>164</v>
      </c>
    </row>
    <row r="25" spans="1:16" ht="51" x14ac:dyDescent="0.25">
      <c r="A25" s="258"/>
      <c r="B25" s="319" t="s">
        <v>267</v>
      </c>
      <c r="C25" s="282" t="s">
        <v>33</v>
      </c>
      <c r="D25" s="283" t="s">
        <v>32</v>
      </c>
      <c r="E25" s="284" t="s">
        <v>268</v>
      </c>
      <c r="F25" s="282" t="s">
        <v>269</v>
      </c>
      <c r="G25" s="285">
        <v>42423</v>
      </c>
      <c r="H25" s="285" t="s">
        <v>158</v>
      </c>
      <c r="I25" s="286">
        <v>10</v>
      </c>
      <c r="J25" s="453">
        <v>0</v>
      </c>
      <c r="K25" s="266" t="s">
        <v>137</v>
      </c>
      <c r="L25" s="267" t="s">
        <v>137</v>
      </c>
      <c r="M25" s="268" t="s">
        <v>137</v>
      </c>
      <c r="N25" s="202" t="s">
        <v>24</v>
      </c>
      <c r="O25" s="206" t="s">
        <v>216</v>
      </c>
      <c r="P25" s="238" t="s">
        <v>343</v>
      </c>
    </row>
    <row r="26" spans="1:16" ht="63.75" x14ac:dyDescent="0.25">
      <c r="A26" s="258"/>
      <c r="B26" s="320" t="s">
        <v>270</v>
      </c>
      <c r="C26" s="275" t="s">
        <v>33</v>
      </c>
      <c r="D26" s="283" t="s">
        <v>32</v>
      </c>
      <c r="E26" s="284" t="s">
        <v>271</v>
      </c>
      <c r="F26" s="282" t="s">
        <v>272</v>
      </c>
      <c r="G26" s="285">
        <v>42473</v>
      </c>
      <c r="H26" s="287" t="s">
        <v>158</v>
      </c>
      <c r="I26" s="286">
        <v>1</v>
      </c>
      <c r="J26" s="453">
        <v>28000000</v>
      </c>
      <c r="K26" s="274">
        <v>42495</v>
      </c>
      <c r="L26" s="276">
        <v>42525</v>
      </c>
      <c r="M26" s="268" t="s">
        <v>137</v>
      </c>
      <c r="N26" s="288" t="s">
        <v>24</v>
      </c>
      <c r="O26" s="206" t="s">
        <v>216</v>
      </c>
      <c r="P26" s="242" t="s">
        <v>344</v>
      </c>
    </row>
    <row r="27" spans="1:16" ht="51" x14ac:dyDescent="0.25">
      <c r="A27" s="258"/>
      <c r="B27" s="320" t="s">
        <v>273</v>
      </c>
      <c r="C27" s="275" t="s">
        <v>274</v>
      </c>
      <c r="D27" s="283" t="s">
        <v>32</v>
      </c>
      <c r="E27" s="284" t="s">
        <v>275</v>
      </c>
      <c r="F27" s="282" t="s">
        <v>276</v>
      </c>
      <c r="G27" s="285">
        <v>42730</v>
      </c>
      <c r="H27" s="287" t="s">
        <v>136</v>
      </c>
      <c r="I27" s="286">
        <v>1085</v>
      </c>
      <c r="J27" s="453">
        <v>0</v>
      </c>
      <c r="K27" s="266" t="s">
        <v>137</v>
      </c>
      <c r="L27" s="267" t="s">
        <v>137</v>
      </c>
      <c r="M27" s="268" t="s">
        <v>137</v>
      </c>
      <c r="N27" s="202" t="s">
        <v>24</v>
      </c>
      <c r="O27" s="242" t="s">
        <v>159</v>
      </c>
      <c r="P27" s="242" t="s">
        <v>345</v>
      </c>
    </row>
    <row r="28" spans="1:16" ht="51" x14ac:dyDescent="0.25">
      <c r="A28" s="258"/>
      <c r="B28" s="320" t="s">
        <v>277</v>
      </c>
      <c r="C28" s="289" t="s">
        <v>37</v>
      </c>
      <c r="D28" s="290" t="s">
        <v>32</v>
      </c>
      <c r="E28" s="284" t="s">
        <v>249</v>
      </c>
      <c r="F28" s="282" t="s">
        <v>280</v>
      </c>
      <c r="G28" s="291">
        <v>42573</v>
      </c>
      <c r="H28" s="292" t="s">
        <v>158</v>
      </c>
      <c r="I28" s="293">
        <v>6</v>
      </c>
      <c r="J28" s="453">
        <v>6000000</v>
      </c>
      <c r="K28" s="223">
        <v>42696</v>
      </c>
      <c r="L28" s="202" t="s">
        <v>137</v>
      </c>
      <c r="M28" s="261" t="s">
        <v>137</v>
      </c>
      <c r="N28" s="288" t="s">
        <v>24</v>
      </c>
      <c r="O28" s="219" t="s">
        <v>144</v>
      </c>
      <c r="P28" s="207" t="s">
        <v>144</v>
      </c>
    </row>
    <row r="29" spans="1:16" ht="38.25" x14ac:dyDescent="0.25">
      <c r="A29" s="258"/>
      <c r="B29" s="320" t="s">
        <v>278</v>
      </c>
      <c r="C29" s="275" t="s">
        <v>34</v>
      </c>
      <c r="D29" s="283" t="s">
        <v>32</v>
      </c>
      <c r="E29" s="284" t="s">
        <v>279</v>
      </c>
      <c r="F29" s="282" t="s">
        <v>281</v>
      </c>
      <c r="G29" s="285">
        <v>42586</v>
      </c>
      <c r="H29" s="287" t="s">
        <v>136</v>
      </c>
      <c r="I29" s="293">
        <v>1406</v>
      </c>
      <c r="J29" s="453">
        <v>0</v>
      </c>
      <c r="K29" s="274">
        <v>42586</v>
      </c>
      <c r="L29" s="276" t="s">
        <v>137</v>
      </c>
      <c r="M29" s="272" t="s">
        <v>137</v>
      </c>
      <c r="N29" s="288" t="s">
        <v>24</v>
      </c>
      <c r="O29" s="219" t="s">
        <v>144</v>
      </c>
      <c r="P29" s="207" t="s">
        <v>144</v>
      </c>
    </row>
    <row r="30" spans="1:16" ht="38.25" x14ac:dyDescent="0.25">
      <c r="A30" s="258"/>
      <c r="B30" s="320" t="s">
        <v>282</v>
      </c>
      <c r="C30" s="275" t="s">
        <v>34</v>
      </c>
      <c r="D30" s="283" t="s">
        <v>32</v>
      </c>
      <c r="E30" s="284" t="s">
        <v>283</v>
      </c>
      <c r="F30" s="282" t="s">
        <v>281</v>
      </c>
      <c r="G30" s="285">
        <v>42592</v>
      </c>
      <c r="H30" s="287" t="s">
        <v>136</v>
      </c>
      <c r="I30" s="286">
        <v>1400</v>
      </c>
      <c r="J30" s="453">
        <v>0</v>
      </c>
      <c r="K30" s="274">
        <v>42592</v>
      </c>
      <c r="L30" s="276" t="s">
        <v>137</v>
      </c>
      <c r="M30" s="272" t="s">
        <v>137</v>
      </c>
      <c r="N30" s="288" t="s">
        <v>24</v>
      </c>
      <c r="O30" s="219" t="s">
        <v>144</v>
      </c>
      <c r="P30" s="207" t="s">
        <v>144</v>
      </c>
    </row>
    <row r="31" spans="1:16" ht="38.25" x14ac:dyDescent="0.25">
      <c r="A31" s="258"/>
      <c r="B31" s="320" t="s">
        <v>284</v>
      </c>
      <c r="C31" s="294" t="s">
        <v>34</v>
      </c>
      <c r="D31" s="295" t="s">
        <v>32</v>
      </c>
      <c r="E31" s="284" t="s">
        <v>285</v>
      </c>
      <c r="F31" s="296" t="s">
        <v>296</v>
      </c>
      <c r="G31" s="297">
        <v>42594</v>
      </c>
      <c r="H31" s="298" t="s">
        <v>136</v>
      </c>
      <c r="I31" s="299">
        <v>1398</v>
      </c>
      <c r="J31" s="453">
        <v>0</v>
      </c>
      <c r="K31" s="300">
        <v>42594</v>
      </c>
      <c r="L31" s="301" t="s">
        <v>137</v>
      </c>
      <c r="M31" s="273" t="s">
        <v>137</v>
      </c>
      <c r="N31" s="288" t="s">
        <v>24</v>
      </c>
      <c r="O31" s="219" t="s">
        <v>144</v>
      </c>
      <c r="P31" s="204" t="s">
        <v>144</v>
      </c>
    </row>
    <row r="32" spans="1:16" ht="38.25" x14ac:dyDescent="0.25">
      <c r="A32" s="258"/>
      <c r="B32" s="320" t="s">
        <v>286</v>
      </c>
      <c r="C32" s="275" t="s">
        <v>34</v>
      </c>
      <c r="D32" s="283" t="s">
        <v>32</v>
      </c>
      <c r="E32" s="284" t="s">
        <v>287</v>
      </c>
      <c r="F32" s="282" t="s">
        <v>281</v>
      </c>
      <c r="G32" s="285">
        <v>42599</v>
      </c>
      <c r="H32" s="287" t="s">
        <v>136</v>
      </c>
      <c r="I32" s="286">
        <v>1393</v>
      </c>
      <c r="J32" s="453">
        <v>0</v>
      </c>
      <c r="K32" s="274">
        <v>42599</v>
      </c>
      <c r="L32" s="276" t="s">
        <v>137</v>
      </c>
      <c r="M32" s="272" t="s">
        <v>137</v>
      </c>
      <c r="N32" s="288" t="s">
        <v>24</v>
      </c>
      <c r="O32" s="219" t="s">
        <v>144</v>
      </c>
      <c r="P32" s="207" t="s">
        <v>144</v>
      </c>
    </row>
    <row r="33" spans="1:16" ht="38.25" x14ac:dyDescent="0.25">
      <c r="A33" s="258"/>
      <c r="B33" s="320" t="s">
        <v>288</v>
      </c>
      <c r="C33" s="275" t="s">
        <v>34</v>
      </c>
      <c r="D33" s="283" t="s">
        <v>32</v>
      </c>
      <c r="E33" s="284" t="s">
        <v>289</v>
      </c>
      <c r="F33" s="282" t="s">
        <v>281</v>
      </c>
      <c r="G33" s="285">
        <v>42600</v>
      </c>
      <c r="H33" s="287" t="s">
        <v>136</v>
      </c>
      <c r="I33" s="286">
        <v>1392</v>
      </c>
      <c r="J33" s="453">
        <v>0</v>
      </c>
      <c r="K33" s="274">
        <v>42600</v>
      </c>
      <c r="L33" s="276" t="s">
        <v>137</v>
      </c>
      <c r="M33" s="272" t="s">
        <v>137</v>
      </c>
      <c r="N33" s="288" t="s">
        <v>24</v>
      </c>
      <c r="O33" s="219" t="s">
        <v>144</v>
      </c>
      <c r="P33" s="207" t="s">
        <v>144</v>
      </c>
    </row>
    <row r="34" spans="1:16" ht="38.25" x14ac:dyDescent="0.25">
      <c r="A34" s="258"/>
      <c r="B34" s="320" t="s">
        <v>290</v>
      </c>
      <c r="C34" s="275" t="s">
        <v>34</v>
      </c>
      <c r="D34" s="283" t="s">
        <v>32</v>
      </c>
      <c r="E34" s="284" t="s">
        <v>291</v>
      </c>
      <c r="F34" s="282" t="s">
        <v>281</v>
      </c>
      <c r="G34" s="285">
        <v>42614</v>
      </c>
      <c r="H34" s="287" t="s">
        <v>136</v>
      </c>
      <c r="I34" s="286">
        <v>1379</v>
      </c>
      <c r="J34" s="453">
        <v>0</v>
      </c>
      <c r="K34" s="274">
        <v>42614</v>
      </c>
      <c r="L34" s="276" t="s">
        <v>137</v>
      </c>
      <c r="M34" s="268" t="s">
        <v>137</v>
      </c>
      <c r="N34" s="288" t="s">
        <v>24</v>
      </c>
      <c r="O34" s="219" t="s">
        <v>144</v>
      </c>
      <c r="P34" s="207" t="s">
        <v>144</v>
      </c>
    </row>
    <row r="35" spans="1:16" ht="38.25" x14ac:dyDescent="0.25">
      <c r="A35" s="258"/>
      <c r="B35" s="320" t="s">
        <v>292</v>
      </c>
      <c r="C35" s="275" t="s">
        <v>34</v>
      </c>
      <c r="D35" s="283" t="s">
        <v>32</v>
      </c>
      <c r="E35" s="284" t="s">
        <v>293</v>
      </c>
      <c r="F35" s="282" t="s">
        <v>281</v>
      </c>
      <c r="G35" s="285">
        <v>42619</v>
      </c>
      <c r="H35" s="287" t="s">
        <v>136</v>
      </c>
      <c r="I35" s="286">
        <v>1374</v>
      </c>
      <c r="J35" s="453">
        <v>0</v>
      </c>
      <c r="K35" s="274">
        <v>42619</v>
      </c>
      <c r="L35" s="276" t="s">
        <v>137</v>
      </c>
      <c r="M35" s="268" t="s">
        <v>137</v>
      </c>
      <c r="N35" s="288" t="s">
        <v>24</v>
      </c>
      <c r="O35" s="219" t="s">
        <v>144</v>
      </c>
      <c r="P35" s="207" t="s">
        <v>144</v>
      </c>
    </row>
    <row r="36" spans="1:16" ht="38.25" x14ac:dyDescent="0.25">
      <c r="A36" s="258"/>
      <c r="B36" s="320" t="s">
        <v>294</v>
      </c>
      <c r="C36" s="275" t="s">
        <v>34</v>
      </c>
      <c r="D36" s="283" t="s">
        <v>32</v>
      </c>
      <c r="E36" s="284" t="s">
        <v>295</v>
      </c>
      <c r="F36" s="282" t="s">
        <v>281</v>
      </c>
      <c r="G36" s="285">
        <v>42622</v>
      </c>
      <c r="H36" s="287" t="s">
        <v>136</v>
      </c>
      <c r="I36" s="286">
        <v>1371</v>
      </c>
      <c r="J36" s="453">
        <v>0</v>
      </c>
      <c r="K36" s="274">
        <v>42622</v>
      </c>
      <c r="L36" s="276" t="s">
        <v>137</v>
      </c>
      <c r="M36" s="268" t="s">
        <v>137</v>
      </c>
      <c r="N36" s="288" t="s">
        <v>24</v>
      </c>
      <c r="O36" s="219" t="s">
        <v>144</v>
      </c>
      <c r="P36" s="207" t="s">
        <v>144</v>
      </c>
    </row>
    <row r="37" spans="1:16" ht="38.25" x14ac:dyDescent="0.25">
      <c r="A37" s="258"/>
      <c r="B37" s="320" t="s">
        <v>297</v>
      </c>
      <c r="C37" s="275" t="s">
        <v>34</v>
      </c>
      <c r="D37" s="283" t="s">
        <v>32</v>
      </c>
      <c r="E37" s="284" t="s">
        <v>298</v>
      </c>
      <c r="F37" s="282" t="s">
        <v>281</v>
      </c>
      <c r="G37" s="285">
        <v>42627</v>
      </c>
      <c r="H37" s="287" t="s">
        <v>136</v>
      </c>
      <c r="I37" s="286">
        <v>1366</v>
      </c>
      <c r="J37" s="453">
        <v>0</v>
      </c>
      <c r="K37" s="274">
        <v>42627</v>
      </c>
      <c r="L37" s="276" t="s">
        <v>137</v>
      </c>
      <c r="M37" s="268" t="s">
        <v>137</v>
      </c>
      <c r="N37" s="288" t="s">
        <v>24</v>
      </c>
      <c r="O37" s="219" t="s">
        <v>144</v>
      </c>
      <c r="P37" s="207" t="s">
        <v>144</v>
      </c>
    </row>
    <row r="38" spans="1:16" ht="38.25" x14ac:dyDescent="0.25">
      <c r="A38" s="258"/>
      <c r="B38" s="320" t="s">
        <v>299</v>
      </c>
      <c r="C38" s="275" t="s">
        <v>34</v>
      </c>
      <c r="D38" s="283" t="s">
        <v>32</v>
      </c>
      <c r="E38" s="284" t="s">
        <v>300</v>
      </c>
      <c r="F38" s="282" t="s">
        <v>281</v>
      </c>
      <c r="G38" s="285">
        <v>42628</v>
      </c>
      <c r="H38" s="287" t="s">
        <v>136</v>
      </c>
      <c r="I38" s="286">
        <v>1365</v>
      </c>
      <c r="J38" s="453">
        <v>0</v>
      </c>
      <c r="K38" s="274">
        <v>42628</v>
      </c>
      <c r="L38" s="276" t="s">
        <v>137</v>
      </c>
      <c r="M38" s="268" t="s">
        <v>137</v>
      </c>
      <c r="N38" s="288" t="s">
        <v>24</v>
      </c>
      <c r="O38" s="219" t="s">
        <v>144</v>
      </c>
      <c r="P38" s="207" t="s">
        <v>144</v>
      </c>
    </row>
    <row r="39" spans="1:16" ht="38.25" x14ac:dyDescent="0.25">
      <c r="A39" s="258"/>
      <c r="B39" s="320" t="s">
        <v>301</v>
      </c>
      <c r="C39" s="275" t="s">
        <v>34</v>
      </c>
      <c r="D39" s="283" t="s">
        <v>32</v>
      </c>
      <c r="E39" s="284" t="s">
        <v>302</v>
      </c>
      <c r="F39" s="282" t="s">
        <v>281</v>
      </c>
      <c r="G39" s="285">
        <v>42632</v>
      </c>
      <c r="H39" s="287" t="s">
        <v>136</v>
      </c>
      <c r="I39" s="286">
        <v>1361</v>
      </c>
      <c r="J39" s="453">
        <v>0</v>
      </c>
      <c r="K39" s="274">
        <v>42633</v>
      </c>
      <c r="L39" s="276" t="s">
        <v>137</v>
      </c>
      <c r="M39" s="268" t="s">
        <v>137</v>
      </c>
      <c r="N39" s="288" t="s">
        <v>24</v>
      </c>
      <c r="O39" s="219" t="s">
        <v>144</v>
      </c>
      <c r="P39" s="207" t="s">
        <v>144</v>
      </c>
    </row>
    <row r="40" spans="1:16" ht="38.25" x14ac:dyDescent="0.25">
      <c r="A40" s="258"/>
      <c r="B40" s="320" t="s">
        <v>303</v>
      </c>
      <c r="C40" s="275" t="s">
        <v>34</v>
      </c>
      <c r="D40" s="283" t="s">
        <v>32</v>
      </c>
      <c r="E40" s="284" t="s">
        <v>304</v>
      </c>
      <c r="F40" s="282" t="s">
        <v>281</v>
      </c>
      <c r="G40" s="285">
        <v>42632</v>
      </c>
      <c r="H40" s="287" t="s">
        <v>136</v>
      </c>
      <c r="I40" s="286">
        <v>1361</v>
      </c>
      <c r="J40" s="453">
        <v>0</v>
      </c>
      <c r="K40" s="274">
        <v>42632</v>
      </c>
      <c r="L40" s="276" t="s">
        <v>137</v>
      </c>
      <c r="M40" s="268" t="s">
        <v>137</v>
      </c>
      <c r="N40" s="288" t="s">
        <v>24</v>
      </c>
      <c r="O40" s="219" t="s">
        <v>144</v>
      </c>
      <c r="P40" s="207" t="s">
        <v>144</v>
      </c>
    </row>
    <row r="41" spans="1:16" ht="38.25" x14ac:dyDescent="0.25">
      <c r="A41" s="258"/>
      <c r="B41" s="320" t="s">
        <v>305</v>
      </c>
      <c r="C41" s="275" t="s">
        <v>34</v>
      </c>
      <c r="D41" s="283" t="s">
        <v>32</v>
      </c>
      <c r="E41" s="284" t="s">
        <v>306</v>
      </c>
      <c r="F41" s="282" t="s">
        <v>281</v>
      </c>
      <c r="G41" s="285">
        <v>42635</v>
      </c>
      <c r="H41" s="287" t="s">
        <v>136</v>
      </c>
      <c r="I41" s="286">
        <v>1358</v>
      </c>
      <c r="J41" s="453">
        <v>0</v>
      </c>
      <c r="K41" s="274">
        <v>42635</v>
      </c>
      <c r="L41" s="276" t="s">
        <v>137</v>
      </c>
      <c r="M41" s="268" t="s">
        <v>137</v>
      </c>
      <c r="N41" s="288" t="s">
        <v>24</v>
      </c>
      <c r="O41" s="219" t="s">
        <v>144</v>
      </c>
      <c r="P41" s="207" t="s">
        <v>144</v>
      </c>
    </row>
    <row r="42" spans="1:16" ht="38.25" x14ac:dyDescent="0.25">
      <c r="A42" s="258"/>
      <c r="B42" s="320" t="s">
        <v>307</v>
      </c>
      <c r="C42" s="275" t="s">
        <v>34</v>
      </c>
      <c r="D42" s="283" t="s">
        <v>32</v>
      </c>
      <c r="E42" s="284" t="s">
        <v>308</v>
      </c>
      <c r="F42" s="282" t="s">
        <v>281</v>
      </c>
      <c r="G42" s="285">
        <v>42635</v>
      </c>
      <c r="H42" s="287" t="s">
        <v>136</v>
      </c>
      <c r="I42" s="286">
        <v>1358</v>
      </c>
      <c r="J42" s="453">
        <v>0</v>
      </c>
      <c r="K42" s="274">
        <v>42635</v>
      </c>
      <c r="L42" s="276" t="s">
        <v>137</v>
      </c>
      <c r="M42" s="268" t="s">
        <v>137</v>
      </c>
      <c r="N42" s="288" t="s">
        <v>24</v>
      </c>
      <c r="O42" s="219" t="s">
        <v>144</v>
      </c>
      <c r="P42" s="207" t="s">
        <v>144</v>
      </c>
    </row>
    <row r="43" spans="1:16" ht="38.25" x14ac:dyDescent="0.25">
      <c r="A43" s="258"/>
      <c r="B43" s="320" t="s">
        <v>309</v>
      </c>
      <c r="C43" s="275" t="s">
        <v>34</v>
      </c>
      <c r="D43" s="283" t="s">
        <v>32</v>
      </c>
      <c r="E43" s="284" t="s">
        <v>310</v>
      </c>
      <c r="F43" s="282" t="s">
        <v>281</v>
      </c>
      <c r="G43" s="285">
        <v>42640</v>
      </c>
      <c r="H43" s="287" t="s">
        <v>136</v>
      </c>
      <c r="I43" s="286">
        <v>1353</v>
      </c>
      <c r="J43" s="453">
        <v>0</v>
      </c>
      <c r="K43" s="274">
        <v>42641</v>
      </c>
      <c r="L43" s="276" t="s">
        <v>137</v>
      </c>
      <c r="M43" s="268" t="s">
        <v>137</v>
      </c>
      <c r="N43" s="288" t="s">
        <v>24</v>
      </c>
      <c r="O43" s="219" t="s">
        <v>144</v>
      </c>
      <c r="P43" s="207" t="s">
        <v>144</v>
      </c>
    </row>
    <row r="44" spans="1:16" ht="38.25" x14ac:dyDescent="0.25">
      <c r="A44" s="258"/>
      <c r="B44" s="320" t="s">
        <v>311</v>
      </c>
      <c r="C44" s="275" t="s">
        <v>34</v>
      </c>
      <c r="D44" s="283" t="s">
        <v>32</v>
      </c>
      <c r="E44" s="284" t="s">
        <v>312</v>
      </c>
      <c r="F44" s="282" t="s">
        <v>281</v>
      </c>
      <c r="G44" s="285">
        <v>42657</v>
      </c>
      <c r="H44" s="287" t="s">
        <v>136</v>
      </c>
      <c r="I44" s="286">
        <v>1336</v>
      </c>
      <c r="J44" s="453">
        <v>0</v>
      </c>
      <c r="K44" s="274">
        <v>42661</v>
      </c>
      <c r="L44" s="276" t="s">
        <v>137</v>
      </c>
      <c r="M44" s="268" t="s">
        <v>137</v>
      </c>
      <c r="N44" s="288" t="s">
        <v>24</v>
      </c>
      <c r="O44" s="219" t="s">
        <v>144</v>
      </c>
      <c r="P44" s="207" t="s">
        <v>144</v>
      </c>
    </row>
    <row r="45" spans="1:16" ht="38.25" x14ac:dyDescent="0.25">
      <c r="A45" s="258"/>
      <c r="B45" s="320" t="s">
        <v>313</v>
      </c>
      <c r="C45" s="275" t="s">
        <v>34</v>
      </c>
      <c r="D45" s="283" t="s">
        <v>32</v>
      </c>
      <c r="E45" s="284" t="s">
        <v>314</v>
      </c>
      <c r="F45" s="282" t="s">
        <v>321</v>
      </c>
      <c r="G45" s="285">
        <v>42668</v>
      </c>
      <c r="H45" s="287" t="s">
        <v>136</v>
      </c>
      <c r="I45" s="286">
        <v>1325</v>
      </c>
      <c r="J45" s="453">
        <v>0</v>
      </c>
      <c r="K45" s="274">
        <v>42669</v>
      </c>
      <c r="L45" s="276" t="s">
        <v>137</v>
      </c>
      <c r="M45" s="268" t="s">
        <v>137</v>
      </c>
      <c r="N45" s="288" t="s">
        <v>24</v>
      </c>
      <c r="O45" s="219" t="s">
        <v>144</v>
      </c>
      <c r="P45" s="207" t="s">
        <v>144</v>
      </c>
    </row>
    <row r="46" spans="1:16" ht="38.25" x14ac:dyDescent="0.25">
      <c r="A46" s="258"/>
      <c r="B46" s="320" t="s">
        <v>315</v>
      </c>
      <c r="C46" s="275" t="s">
        <v>34</v>
      </c>
      <c r="D46" s="283" t="s">
        <v>32</v>
      </c>
      <c r="E46" s="284" t="s">
        <v>316</v>
      </c>
      <c r="F46" s="282" t="s">
        <v>321</v>
      </c>
      <c r="G46" s="285">
        <v>42670</v>
      </c>
      <c r="H46" s="287" t="s">
        <v>136</v>
      </c>
      <c r="I46" s="286">
        <v>1323</v>
      </c>
      <c r="J46" s="453">
        <v>0</v>
      </c>
      <c r="K46" s="274">
        <v>42671</v>
      </c>
      <c r="L46" s="276" t="s">
        <v>137</v>
      </c>
      <c r="M46" s="268" t="s">
        <v>137</v>
      </c>
      <c r="N46" s="288" t="s">
        <v>24</v>
      </c>
      <c r="O46" s="219" t="s">
        <v>144</v>
      </c>
      <c r="P46" s="207" t="s">
        <v>144</v>
      </c>
    </row>
    <row r="47" spans="1:16" ht="51" x14ac:dyDescent="0.25">
      <c r="A47" s="258"/>
      <c r="B47" s="320" t="s">
        <v>317</v>
      </c>
      <c r="C47" s="275" t="s">
        <v>35</v>
      </c>
      <c r="D47" s="283" t="s">
        <v>32</v>
      </c>
      <c r="E47" s="284" t="s">
        <v>342</v>
      </c>
      <c r="F47" s="282" t="s">
        <v>322</v>
      </c>
      <c r="G47" s="285">
        <v>42716</v>
      </c>
      <c r="H47" s="287" t="s">
        <v>136</v>
      </c>
      <c r="I47" s="286">
        <v>720</v>
      </c>
      <c r="J47" s="453">
        <v>0</v>
      </c>
      <c r="K47" s="274">
        <v>42716</v>
      </c>
      <c r="L47" s="267" t="s">
        <v>137</v>
      </c>
      <c r="M47" s="268" t="s">
        <v>137</v>
      </c>
      <c r="N47" s="202" t="s">
        <v>24</v>
      </c>
      <c r="O47" s="219" t="s">
        <v>144</v>
      </c>
      <c r="P47" s="238" t="s">
        <v>144</v>
      </c>
    </row>
    <row r="48" spans="1:16" ht="51" x14ac:dyDescent="0.25">
      <c r="A48" s="258"/>
      <c r="B48" s="320" t="s">
        <v>318</v>
      </c>
      <c r="C48" s="275" t="s">
        <v>274</v>
      </c>
      <c r="D48" s="283" t="s">
        <v>32</v>
      </c>
      <c r="E48" s="284" t="s">
        <v>285</v>
      </c>
      <c r="F48" s="282" t="s">
        <v>323</v>
      </c>
      <c r="G48" s="285">
        <v>42727</v>
      </c>
      <c r="H48" s="287" t="s">
        <v>136</v>
      </c>
      <c r="I48" s="286">
        <v>1445</v>
      </c>
      <c r="J48" s="453">
        <v>0</v>
      </c>
      <c r="K48" s="274">
        <v>42730</v>
      </c>
      <c r="L48" s="276" t="s">
        <v>137</v>
      </c>
      <c r="M48" s="268" t="s">
        <v>137</v>
      </c>
      <c r="N48" s="202" t="s">
        <v>24</v>
      </c>
      <c r="O48" s="219" t="s">
        <v>144</v>
      </c>
      <c r="P48" s="207" t="s">
        <v>144</v>
      </c>
    </row>
    <row r="49" spans="1:16" ht="127.5" x14ac:dyDescent="0.25">
      <c r="A49" s="258"/>
      <c r="B49" s="320" t="s">
        <v>319</v>
      </c>
      <c r="C49" s="275" t="s">
        <v>37</v>
      </c>
      <c r="D49" s="283" t="s">
        <v>32</v>
      </c>
      <c r="E49" s="284" t="s">
        <v>320</v>
      </c>
      <c r="F49" s="282" t="s">
        <v>324</v>
      </c>
      <c r="G49" s="285">
        <v>42536</v>
      </c>
      <c r="H49" s="287" t="s">
        <v>158</v>
      </c>
      <c r="I49" s="286">
        <v>7</v>
      </c>
      <c r="J49" s="453">
        <v>0</v>
      </c>
      <c r="K49" s="266" t="s">
        <v>137</v>
      </c>
      <c r="L49" s="267" t="s">
        <v>137</v>
      </c>
      <c r="M49" s="268" t="s">
        <v>137</v>
      </c>
      <c r="N49" s="288" t="s">
        <v>24</v>
      </c>
      <c r="O49" s="242" t="s">
        <v>159</v>
      </c>
      <c r="P49" s="242" t="s">
        <v>159</v>
      </c>
    </row>
    <row r="50" spans="1:16" ht="38.25" x14ac:dyDescent="0.25">
      <c r="A50" s="258"/>
      <c r="B50" s="320" t="s">
        <v>325</v>
      </c>
      <c r="C50" s="275" t="s">
        <v>34</v>
      </c>
      <c r="D50" s="283" t="s">
        <v>32</v>
      </c>
      <c r="E50" s="284" t="s">
        <v>285</v>
      </c>
      <c r="F50" s="282" t="s">
        <v>332</v>
      </c>
      <c r="G50" s="285">
        <v>42423</v>
      </c>
      <c r="H50" s="287" t="s">
        <v>136</v>
      </c>
      <c r="I50" s="286">
        <v>1389</v>
      </c>
      <c r="J50" s="453">
        <v>0</v>
      </c>
      <c r="K50" s="266" t="s">
        <v>137</v>
      </c>
      <c r="L50" s="267" t="s">
        <v>137</v>
      </c>
      <c r="M50" s="268" t="s">
        <v>137</v>
      </c>
      <c r="N50" s="202" t="s">
        <v>24</v>
      </c>
      <c r="O50" s="242" t="s">
        <v>189</v>
      </c>
      <c r="P50" s="238" t="s">
        <v>189</v>
      </c>
    </row>
    <row r="51" spans="1:16" ht="38.25" x14ac:dyDescent="0.25">
      <c r="A51" s="258"/>
      <c r="B51" s="320" t="s">
        <v>326</v>
      </c>
      <c r="C51" s="302" t="s">
        <v>34</v>
      </c>
      <c r="D51" s="303" t="s">
        <v>32</v>
      </c>
      <c r="E51" s="275" t="s">
        <v>327</v>
      </c>
      <c r="F51" s="304" t="s">
        <v>333</v>
      </c>
      <c r="G51" s="305">
        <v>42438</v>
      </c>
      <c r="H51" s="306" t="s">
        <v>136</v>
      </c>
      <c r="I51" s="307">
        <v>1386</v>
      </c>
      <c r="J51" s="453">
        <v>0</v>
      </c>
      <c r="K51" s="274">
        <v>42443</v>
      </c>
      <c r="L51" s="276" t="s">
        <v>137</v>
      </c>
      <c r="M51" s="268" t="s">
        <v>137</v>
      </c>
      <c r="N51" s="288" t="s">
        <v>24</v>
      </c>
      <c r="O51" s="242" t="s">
        <v>189</v>
      </c>
      <c r="P51" s="238" t="s">
        <v>189</v>
      </c>
    </row>
    <row r="52" spans="1:16" ht="38.25" x14ac:dyDescent="0.25">
      <c r="A52" s="258"/>
      <c r="B52" s="320" t="s">
        <v>328</v>
      </c>
      <c r="C52" s="275" t="s">
        <v>34</v>
      </c>
      <c r="D52" s="283" t="s">
        <v>32</v>
      </c>
      <c r="E52" s="284" t="s">
        <v>329</v>
      </c>
      <c r="F52" s="282" t="s">
        <v>334</v>
      </c>
      <c r="G52" s="285">
        <v>42460</v>
      </c>
      <c r="H52" s="287" t="s">
        <v>136</v>
      </c>
      <c r="I52" s="286">
        <v>1350</v>
      </c>
      <c r="J52" s="453">
        <v>0</v>
      </c>
      <c r="K52" s="266" t="s">
        <v>137</v>
      </c>
      <c r="L52" s="267" t="s">
        <v>137</v>
      </c>
      <c r="M52" s="268" t="s">
        <v>137</v>
      </c>
      <c r="N52" s="288" t="s">
        <v>24</v>
      </c>
      <c r="O52" s="242" t="s">
        <v>189</v>
      </c>
      <c r="P52" s="238" t="s">
        <v>189</v>
      </c>
    </row>
    <row r="53" spans="1:16" ht="51" x14ac:dyDescent="0.25">
      <c r="A53" s="258"/>
      <c r="B53" s="320" t="s">
        <v>330</v>
      </c>
      <c r="C53" s="275" t="s">
        <v>34</v>
      </c>
      <c r="D53" s="283" t="s">
        <v>32</v>
      </c>
      <c r="E53" s="284" t="s">
        <v>331</v>
      </c>
      <c r="F53" s="282" t="s">
        <v>335</v>
      </c>
      <c r="G53" s="285">
        <v>42685</v>
      </c>
      <c r="H53" s="287" t="s">
        <v>136</v>
      </c>
      <c r="I53" s="286">
        <v>1127</v>
      </c>
      <c r="J53" s="453">
        <v>0</v>
      </c>
      <c r="K53" s="266" t="s">
        <v>137</v>
      </c>
      <c r="L53" s="267" t="s">
        <v>137</v>
      </c>
      <c r="M53" s="268" t="s">
        <v>137</v>
      </c>
      <c r="N53" s="202" t="s">
        <v>24</v>
      </c>
      <c r="O53" s="242" t="s">
        <v>189</v>
      </c>
      <c r="P53" s="242" t="s">
        <v>189</v>
      </c>
    </row>
    <row r="54" spans="1:16" ht="38.25" x14ac:dyDescent="0.25">
      <c r="A54" s="258"/>
      <c r="B54" s="320" t="s">
        <v>336</v>
      </c>
      <c r="C54" s="275" t="s">
        <v>34</v>
      </c>
      <c r="D54" s="283" t="s">
        <v>32</v>
      </c>
      <c r="E54" s="284" t="s">
        <v>337</v>
      </c>
      <c r="F54" s="282" t="s">
        <v>340</v>
      </c>
      <c r="G54" s="285">
        <v>42695</v>
      </c>
      <c r="H54" s="287" t="s">
        <v>136</v>
      </c>
      <c r="I54" s="286">
        <v>1119</v>
      </c>
      <c r="J54" s="453">
        <v>0</v>
      </c>
      <c r="K54" s="266" t="s">
        <v>137</v>
      </c>
      <c r="L54" s="267" t="s">
        <v>137</v>
      </c>
      <c r="M54" s="268" t="s">
        <v>137</v>
      </c>
      <c r="N54" s="202" t="s">
        <v>24</v>
      </c>
      <c r="O54" s="242" t="s">
        <v>189</v>
      </c>
      <c r="P54" s="242" t="s">
        <v>189</v>
      </c>
    </row>
    <row r="55" spans="1:16" ht="25.5" x14ac:dyDescent="0.25">
      <c r="A55" s="258"/>
      <c r="B55" s="320" t="s">
        <v>338</v>
      </c>
      <c r="C55" s="275" t="s">
        <v>274</v>
      </c>
      <c r="D55" s="283" t="s">
        <v>32</v>
      </c>
      <c r="E55" s="284" t="s">
        <v>339</v>
      </c>
      <c r="F55" s="282" t="s">
        <v>341</v>
      </c>
      <c r="G55" s="285">
        <v>42713</v>
      </c>
      <c r="H55" s="287" t="s">
        <v>136</v>
      </c>
      <c r="I55" s="286">
        <v>1103</v>
      </c>
      <c r="J55" s="453">
        <v>0</v>
      </c>
      <c r="K55" s="266" t="s">
        <v>137</v>
      </c>
      <c r="L55" s="267" t="s">
        <v>137</v>
      </c>
      <c r="M55" s="268" t="s">
        <v>137</v>
      </c>
      <c r="N55" s="202" t="s">
        <v>24</v>
      </c>
      <c r="O55" s="242" t="s">
        <v>189</v>
      </c>
      <c r="P55" s="242" t="s">
        <v>189</v>
      </c>
    </row>
    <row r="56" spans="1:16" ht="51.75" x14ac:dyDescent="0.25">
      <c r="A56" s="258"/>
      <c r="B56" s="321">
        <v>807</v>
      </c>
      <c r="C56" s="308" t="s">
        <v>37</v>
      </c>
      <c r="D56" s="309" t="s">
        <v>32</v>
      </c>
      <c r="E56" s="309" t="s">
        <v>245</v>
      </c>
      <c r="F56" s="304" t="s">
        <v>256</v>
      </c>
      <c r="G56" s="305">
        <v>42489</v>
      </c>
      <c r="H56" s="303" t="s">
        <v>151</v>
      </c>
      <c r="I56" s="303">
        <v>26</v>
      </c>
      <c r="J56" s="453">
        <v>0</v>
      </c>
      <c r="K56" s="235">
        <v>42489</v>
      </c>
      <c r="L56" s="236">
        <v>43281</v>
      </c>
      <c r="M56" s="268" t="s">
        <v>137</v>
      </c>
      <c r="N56" s="205" t="s">
        <v>24</v>
      </c>
      <c r="O56" s="259" t="s">
        <v>216</v>
      </c>
      <c r="P56" s="259" t="s">
        <v>263</v>
      </c>
    </row>
    <row r="57" spans="1:16" ht="89.25" x14ac:dyDescent="0.25">
      <c r="A57" s="258"/>
      <c r="B57" s="321">
        <v>2162047</v>
      </c>
      <c r="C57" s="308" t="s">
        <v>37</v>
      </c>
      <c r="D57" s="309" t="s">
        <v>32</v>
      </c>
      <c r="E57" s="309" t="s">
        <v>246</v>
      </c>
      <c r="F57" s="304" t="s">
        <v>257</v>
      </c>
      <c r="G57" s="305">
        <v>42556</v>
      </c>
      <c r="H57" s="303" t="s">
        <v>136</v>
      </c>
      <c r="I57" s="303">
        <v>746</v>
      </c>
      <c r="J57" s="453">
        <v>0</v>
      </c>
      <c r="K57" s="205" t="s">
        <v>137</v>
      </c>
      <c r="L57" s="311" t="s">
        <v>137</v>
      </c>
      <c r="M57" s="268" t="s">
        <v>137</v>
      </c>
      <c r="N57" s="205" t="s">
        <v>24</v>
      </c>
      <c r="O57" s="209" t="s">
        <v>138</v>
      </c>
      <c r="P57" s="218" t="s">
        <v>215</v>
      </c>
    </row>
    <row r="58" spans="1:16" ht="77.25" x14ac:dyDescent="0.25">
      <c r="A58" s="258"/>
      <c r="B58" s="321">
        <v>4660</v>
      </c>
      <c r="C58" s="308" t="s">
        <v>37</v>
      </c>
      <c r="D58" s="309" t="s">
        <v>32</v>
      </c>
      <c r="E58" s="309" t="s">
        <v>247</v>
      </c>
      <c r="F58" s="304" t="s">
        <v>258</v>
      </c>
      <c r="G58" s="305">
        <v>42565</v>
      </c>
      <c r="H58" s="303" t="s">
        <v>151</v>
      </c>
      <c r="I58" s="303">
        <v>12</v>
      </c>
      <c r="J58" s="453">
        <v>0</v>
      </c>
      <c r="K58" s="235">
        <v>42643</v>
      </c>
      <c r="L58" s="311" t="s">
        <v>137</v>
      </c>
      <c r="M58" s="268" t="s">
        <v>137</v>
      </c>
      <c r="N58" s="205" t="s">
        <v>24</v>
      </c>
      <c r="O58" s="207" t="s">
        <v>266</v>
      </c>
      <c r="P58" s="259" t="s">
        <v>264</v>
      </c>
    </row>
    <row r="59" spans="1:16" ht="76.5" x14ac:dyDescent="0.25">
      <c r="A59" s="258"/>
      <c r="B59" s="321">
        <v>67</v>
      </c>
      <c r="C59" s="308" t="s">
        <v>248</v>
      </c>
      <c r="D59" s="309" t="s">
        <v>32</v>
      </c>
      <c r="E59" s="309" t="s">
        <v>249</v>
      </c>
      <c r="F59" s="304" t="s">
        <v>265</v>
      </c>
      <c r="G59" s="305">
        <v>42564</v>
      </c>
      <c r="H59" s="303" t="s">
        <v>151</v>
      </c>
      <c r="I59" s="303">
        <v>36</v>
      </c>
      <c r="J59" s="453">
        <v>0</v>
      </c>
      <c r="K59" s="205" t="s">
        <v>137</v>
      </c>
      <c r="L59" s="311" t="s">
        <v>137</v>
      </c>
      <c r="M59" s="268" t="s">
        <v>137</v>
      </c>
      <c r="N59" s="205" t="s">
        <v>24</v>
      </c>
      <c r="O59" s="218" t="s">
        <v>189</v>
      </c>
      <c r="P59" s="218" t="s">
        <v>189</v>
      </c>
    </row>
    <row r="60" spans="1:16" ht="51" x14ac:dyDescent="0.25">
      <c r="A60" s="258"/>
      <c r="B60" s="321" t="s">
        <v>250</v>
      </c>
      <c r="C60" s="308" t="s">
        <v>37</v>
      </c>
      <c r="D60" s="309" t="s">
        <v>32</v>
      </c>
      <c r="E60" s="309" t="s">
        <v>251</v>
      </c>
      <c r="F60" s="304" t="s">
        <v>259</v>
      </c>
      <c r="G60" s="305">
        <v>42583</v>
      </c>
      <c r="H60" s="303" t="s">
        <v>151</v>
      </c>
      <c r="I60" s="303">
        <v>5</v>
      </c>
      <c r="J60" s="453">
        <v>52787088</v>
      </c>
      <c r="K60" s="235">
        <v>42642</v>
      </c>
      <c r="L60" s="311" t="s">
        <v>137</v>
      </c>
      <c r="M60" s="268" t="s">
        <v>137</v>
      </c>
      <c r="N60" s="205" t="s">
        <v>24</v>
      </c>
      <c r="O60" s="215" t="s">
        <v>222</v>
      </c>
      <c r="P60" s="218" t="s">
        <v>164</v>
      </c>
    </row>
    <row r="61" spans="1:16" ht="76.5" x14ac:dyDescent="0.25">
      <c r="A61" s="258"/>
      <c r="B61" s="321" t="s">
        <v>252</v>
      </c>
      <c r="C61" s="308" t="s">
        <v>37</v>
      </c>
      <c r="D61" s="309" t="s">
        <v>32</v>
      </c>
      <c r="E61" s="309" t="s">
        <v>253</v>
      </c>
      <c r="F61" s="304" t="s">
        <v>260</v>
      </c>
      <c r="G61" s="312">
        <v>42628</v>
      </c>
      <c r="H61" s="313" t="s">
        <v>136</v>
      </c>
      <c r="I61" s="313">
        <v>227</v>
      </c>
      <c r="J61" s="453">
        <v>90125000</v>
      </c>
      <c r="K61" s="235">
        <v>42633</v>
      </c>
      <c r="L61" s="236">
        <v>42882</v>
      </c>
      <c r="M61" s="268" t="s">
        <v>137</v>
      </c>
      <c r="N61" s="205" t="s">
        <v>24</v>
      </c>
      <c r="O61" s="215" t="s">
        <v>222</v>
      </c>
      <c r="P61" s="218" t="s">
        <v>164</v>
      </c>
    </row>
    <row r="62" spans="1:16" ht="76.5" x14ac:dyDescent="0.25">
      <c r="A62" s="258"/>
      <c r="B62" s="321" t="s">
        <v>254</v>
      </c>
      <c r="C62" s="308" t="s">
        <v>37</v>
      </c>
      <c r="D62" s="309" t="s">
        <v>32</v>
      </c>
      <c r="E62" s="309" t="s">
        <v>253</v>
      </c>
      <c r="F62" s="304" t="s">
        <v>261</v>
      </c>
      <c r="G62" s="312">
        <v>42628</v>
      </c>
      <c r="H62" s="313" t="s">
        <v>136</v>
      </c>
      <c r="I62" s="313">
        <v>119</v>
      </c>
      <c r="J62" s="453">
        <v>96408000</v>
      </c>
      <c r="K62" s="205" t="s">
        <v>137</v>
      </c>
      <c r="L62" s="236">
        <v>42775</v>
      </c>
      <c r="M62" s="268" t="s">
        <v>137</v>
      </c>
      <c r="N62" s="205" t="s">
        <v>24</v>
      </c>
      <c r="O62" s="215" t="s">
        <v>222</v>
      </c>
      <c r="P62" s="218" t="s">
        <v>164</v>
      </c>
    </row>
    <row r="63" spans="1:16" ht="38.25" x14ac:dyDescent="0.2">
      <c r="A63" s="258"/>
      <c r="B63" s="321">
        <v>97</v>
      </c>
      <c r="C63" s="309" t="s">
        <v>255</v>
      </c>
      <c r="D63" s="309" t="s">
        <v>32</v>
      </c>
      <c r="E63" s="314" t="s">
        <v>249</v>
      </c>
      <c r="F63" s="304" t="s">
        <v>262</v>
      </c>
      <c r="G63" s="312">
        <v>42636</v>
      </c>
      <c r="H63" s="304" t="s">
        <v>136</v>
      </c>
      <c r="I63" s="304">
        <v>1357</v>
      </c>
      <c r="J63" s="454">
        <v>0</v>
      </c>
      <c r="K63" s="235">
        <v>42639</v>
      </c>
      <c r="L63" s="236">
        <v>44012</v>
      </c>
      <c r="M63" s="268" t="s">
        <v>137</v>
      </c>
      <c r="N63" s="205" t="s">
        <v>24</v>
      </c>
      <c r="O63" s="207" t="s">
        <v>144</v>
      </c>
      <c r="P63" s="207" t="s">
        <v>144</v>
      </c>
    </row>
    <row r="64" spans="1:16" x14ac:dyDescent="0.2">
      <c r="B64" s="316"/>
      <c r="C64" s="316"/>
      <c r="D64" s="316"/>
      <c r="E64" s="315"/>
      <c r="F64" s="315"/>
      <c r="G64" s="315"/>
      <c r="H64" s="315"/>
      <c r="I64" s="315"/>
      <c r="J64" s="315"/>
      <c r="K64" s="315"/>
      <c r="L64" s="315"/>
      <c r="M64" s="315"/>
      <c r="N64" s="315"/>
    </row>
  </sheetData>
  <autoFilter ref="A1:P24"/>
  <dataValidations count="18">
    <dataValidation type="list" allowBlank="1" showInputMessage="1" showErrorMessage="1" sqref="C1">
      <formula1>$H$64523:$H$64538</formula1>
    </dataValidation>
    <dataValidation type="list" allowBlank="1" showInputMessage="1" showErrorMessage="1" sqref="C7:C12 C2:C5">
      <formula1>$H$64523:$H$64540</formula1>
    </dataValidation>
    <dataValidation type="list" allowBlank="1" showInputMessage="1" showErrorMessage="1" sqref="N12 N10">
      <formula1>$V$64344:$V$64347</formula1>
    </dataValidation>
    <dataValidation type="list" allowBlank="1" showInputMessage="1" showErrorMessage="1" sqref="P13:P14">
      <formula1>$AE$65029:$AE$65069</formula1>
    </dataValidation>
    <dataValidation type="list" allowBlank="1" showInputMessage="1" showErrorMessage="1" sqref="P19:P21 P23:P24">
      <formula1>$AF$65099:$AF$65151</formula1>
    </dataValidation>
    <dataValidation type="list" allowBlank="1" showInputMessage="1" showErrorMessage="1" sqref="N2:N6">
      <formula1>$AL$64523:$AL$64525</formula1>
    </dataValidation>
    <dataValidation type="list" allowBlank="1" showInputMessage="1" showErrorMessage="1" sqref="P2:P7">
      <formula1>$AO$64514:$AO$64566</formula1>
    </dataValidation>
    <dataValidation type="list" allowBlank="1" showInputMessage="1" showErrorMessage="1" sqref="P57">
      <formula1>$AO$65110:$AO$65162</formula1>
    </dataValidation>
    <dataValidation type="list" allowBlank="1" showInputMessage="1" showErrorMessage="1" sqref="O59:P59">
      <formula1>$AS$65110:$AS$65162</formula1>
    </dataValidation>
    <dataValidation type="list" allowBlank="1" showInputMessage="1" showErrorMessage="1" sqref="P60:P62">
      <formula1>$AR$65110:$AR$65162</formula1>
    </dataValidation>
    <dataValidation type="list" allowBlank="1" showInputMessage="1" showErrorMessage="1" sqref="D25:D55">
      <formula1>$I$65108:$I$65118</formula1>
    </dataValidation>
    <dataValidation type="list" allowBlank="1" showInputMessage="1" showErrorMessage="1" sqref="C25:C55">
      <formula1>$H$65108:$H$65123</formula1>
    </dataValidation>
    <dataValidation type="list" allowBlank="1" showInputMessage="1" showErrorMessage="1" sqref="N25 N50:N55">
      <formula1>$AE$65108:$AE$65109</formula1>
    </dataValidation>
    <dataValidation type="list" allowBlank="1" showInputMessage="1" showErrorMessage="1" sqref="P25:P28 P53">
      <formula1>$AK$65102:$AK$65140</formula1>
    </dataValidation>
    <dataValidation type="list" allowBlank="1" showInputMessage="1" showErrorMessage="1" sqref="P29">
      <formula1>$AK$64830:$AK$64870</formula1>
    </dataValidation>
    <dataValidation type="list" allowBlank="1" showInputMessage="1" showErrorMessage="1" sqref="P30">
      <formula1>$AJ$64830:$AJ$64882</formula1>
    </dataValidation>
    <dataValidation type="list" allowBlank="1" showInputMessage="1" showErrorMessage="1" sqref="P50:P52">
      <formula1>$AP$64832:$AP$64884</formula1>
    </dataValidation>
    <dataValidation type="list" allowBlank="1" showInputMessage="1" showErrorMessage="1" sqref="P55">
      <formula1>$AP$64831:$AP$64883</formula1>
    </dataValidation>
  </dataValidation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8"/>
  <sheetViews>
    <sheetView topLeftCell="F53" workbookViewId="0">
      <selection activeCell="J56" sqref="J56"/>
    </sheetView>
  </sheetViews>
  <sheetFormatPr baseColWidth="10" defaultRowHeight="15" x14ac:dyDescent="0.25"/>
  <cols>
    <col min="2" max="2" width="17.42578125" bestFit="1" customWidth="1"/>
    <col min="3" max="3" width="14" customWidth="1"/>
    <col min="5" max="5" width="26" customWidth="1"/>
    <col min="6" max="6" width="36.42578125" customWidth="1"/>
    <col min="7" max="7" width="12.28515625" customWidth="1"/>
    <col min="10" max="10" width="16.7109375" bestFit="1" customWidth="1"/>
    <col min="12" max="12" width="12.42578125" customWidth="1"/>
    <col min="15" max="15" width="17.42578125" style="2" customWidth="1"/>
    <col min="16" max="16" width="18.85546875" style="2" customWidth="1"/>
  </cols>
  <sheetData>
    <row r="1" spans="1:16" ht="51" x14ac:dyDescent="0.25">
      <c r="A1" s="195" t="s">
        <v>346</v>
      </c>
      <c r="B1" s="196" t="s">
        <v>347</v>
      </c>
      <c r="C1" s="196" t="s">
        <v>20</v>
      </c>
      <c r="D1" s="196" t="s">
        <v>125</v>
      </c>
      <c r="E1" s="196" t="s">
        <v>126</v>
      </c>
      <c r="F1" s="197" t="s">
        <v>348</v>
      </c>
      <c r="G1" s="269" t="s">
        <v>128</v>
      </c>
      <c r="H1" s="196" t="s">
        <v>129</v>
      </c>
      <c r="I1" s="196" t="s">
        <v>130</v>
      </c>
      <c r="J1" s="196" t="s">
        <v>2601</v>
      </c>
      <c r="K1" s="198" t="s">
        <v>131</v>
      </c>
      <c r="L1" s="199" t="s">
        <v>132</v>
      </c>
      <c r="M1" s="200" t="s">
        <v>133</v>
      </c>
      <c r="N1" s="202" t="s">
        <v>19</v>
      </c>
      <c r="O1" s="322" t="s">
        <v>214</v>
      </c>
      <c r="P1" s="202" t="s">
        <v>135</v>
      </c>
    </row>
    <row r="2" spans="1:16" ht="76.5" x14ac:dyDescent="0.25">
      <c r="A2" s="323" t="s">
        <v>349</v>
      </c>
      <c r="B2" s="196" t="s">
        <v>350</v>
      </c>
      <c r="C2" s="238" t="s">
        <v>201</v>
      </c>
      <c r="D2" s="250" t="s">
        <v>351</v>
      </c>
      <c r="E2" s="324" t="s">
        <v>352</v>
      </c>
      <c r="F2" s="218" t="s">
        <v>353</v>
      </c>
      <c r="G2" s="325">
        <v>42753</v>
      </c>
      <c r="H2" s="325" t="s">
        <v>151</v>
      </c>
      <c r="I2" s="265">
        <v>10</v>
      </c>
      <c r="J2" s="455">
        <v>340000000</v>
      </c>
      <c r="K2" s="217">
        <v>42767</v>
      </c>
      <c r="L2" s="212" t="s">
        <v>137</v>
      </c>
      <c r="M2" s="326" t="s">
        <v>137</v>
      </c>
      <c r="N2" s="327" t="s">
        <v>24</v>
      </c>
      <c r="O2" s="219" t="s">
        <v>354</v>
      </c>
      <c r="P2" s="328" t="s">
        <v>355</v>
      </c>
    </row>
    <row r="3" spans="1:16" ht="76.5" x14ac:dyDescent="0.25">
      <c r="A3" s="240"/>
      <c r="B3" s="196" t="s">
        <v>356</v>
      </c>
      <c r="C3" s="238" t="s">
        <v>357</v>
      </c>
      <c r="D3" s="250" t="s">
        <v>22</v>
      </c>
      <c r="E3" s="324" t="s">
        <v>217</v>
      </c>
      <c r="F3" s="218" t="s">
        <v>358</v>
      </c>
      <c r="G3" s="325">
        <v>42773</v>
      </c>
      <c r="H3" s="325" t="s">
        <v>136</v>
      </c>
      <c r="I3" s="265">
        <v>340</v>
      </c>
      <c r="J3" s="455">
        <v>51670800</v>
      </c>
      <c r="K3" s="217">
        <v>42773</v>
      </c>
      <c r="L3" s="212" t="s">
        <v>137</v>
      </c>
      <c r="M3" s="326" t="s">
        <v>137</v>
      </c>
      <c r="N3" s="327" t="s">
        <v>24</v>
      </c>
      <c r="O3" s="219" t="s">
        <v>216</v>
      </c>
      <c r="P3" s="329" t="s">
        <v>216</v>
      </c>
    </row>
    <row r="4" spans="1:16" ht="102" x14ac:dyDescent="0.25">
      <c r="A4" s="330"/>
      <c r="B4" s="196" t="s">
        <v>359</v>
      </c>
      <c r="C4" s="218" t="s">
        <v>360</v>
      </c>
      <c r="D4" s="250" t="s">
        <v>22</v>
      </c>
      <c r="E4" s="325" t="s">
        <v>361</v>
      </c>
      <c r="F4" s="331" t="s">
        <v>362</v>
      </c>
      <c r="G4" s="325">
        <v>42824</v>
      </c>
      <c r="H4" s="332" t="s">
        <v>151</v>
      </c>
      <c r="I4" s="265">
        <v>9</v>
      </c>
      <c r="J4" s="455">
        <v>24300000</v>
      </c>
      <c r="K4" s="217">
        <v>42824</v>
      </c>
      <c r="L4" s="212" t="s">
        <v>137</v>
      </c>
      <c r="M4" s="326" t="s">
        <v>137</v>
      </c>
      <c r="N4" s="333" t="s">
        <v>24</v>
      </c>
      <c r="O4" s="219" t="s">
        <v>216</v>
      </c>
      <c r="P4" s="329" t="s">
        <v>344</v>
      </c>
    </row>
    <row r="5" spans="1:16" ht="63.75" x14ac:dyDescent="0.25">
      <c r="A5" s="330"/>
      <c r="B5" s="196" t="s">
        <v>363</v>
      </c>
      <c r="C5" s="238" t="s">
        <v>147</v>
      </c>
      <c r="D5" s="250" t="s">
        <v>22</v>
      </c>
      <c r="E5" s="219" t="s">
        <v>364</v>
      </c>
      <c r="F5" s="219" t="s">
        <v>365</v>
      </c>
      <c r="G5" s="325">
        <v>42940</v>
      </c>
      <c r="H5" s="331" t="s">
        <v>244</v>
      </c>
      <c r="I5" s="265">
        <v>2</v>
      </c>
      <c r="J5" s="456">
        <v>1812020</v>
      </c>
      <c r="K5" s="217">
        <v>42965</v>
      </c>
      <c r="L5" s="212" t="s">
        <v>137</v>
      </c>
      <c r="M5" s="334" t="s">
        <v>137</v>
      </c>
      <c r="N5" s="327" t="s">
        <v>24</v>
      </c>
      <c r="O5" s="219" t="s">
        <v>216</v>
      </c>
      <c r="P5" s="328" t="s">
        <v>344</v>
      </c>
    </row>
    <row r="6" spans="1:16" ht="63.75" x14ac:dyDescent="0.25">
      <c r="A6" s="330" t="s">
        <v>366</v>
      </c>
      <c r="B6" s="335" t="s">
        <v>367</v>
      </c>
      <c r="C6" s="238" t="s">
        <v>147</v>
      </c>
      <c r="D6" s="250" t="s">
        <v>155</v>
      </c>
      <c r="E6" s="219" t="s">
        <v>368</v>
      </c>
      <c r="F6" s="219" t="s">
        <v>369</v>
      </c>
      <c r="G6" s="325">
        <v>43025</v>
      </c>
      <c r="H6" s="336" t="s">
        <v>151</v>
      </c>
      <c r="I6" s="336">
        <v>2</v>
      </c>
      <c r="J6" s="456">
        <v>32564350</v>
      </c>
      <c r="K6" s="217">
        <v>43038</v>
      </c>
      <c r="L6" s="212" t="s">
        <v>137</v>
      </c>
      <c r="M6" s="334" t="s">
        <v>137</v>
      </c>
      <c r="N6" s="327" t="s">
        <v>24</v>
      </c>
      <c r="O6" s="219" t="s">
        <v>216</v>
      </c>
      <c r="P6" s="328" t="s">
        <v>344</v>
      </c>
    </row>
    <row r="7" spans="1:16" ht="63.75" x14ac:dyDescent="0.25">
      <c r="A7" s="330" t="s">
        <v>370</v>
      </c>
      <c r="B7" s="335" t="s">
        <v>371</v>
      </c>
      <c r="C7" s="238" t="s">
        <v>147</v>
      </c>
      <c r="D7" s="250" t="s">
        <v>173</v>
      </c>
      <c r="E7" s="219" t="s">
        <v>372</v>
      </c>
      <c r="F7" s="219" t="s">
        <v>373</v>
      </c>
      <c r="G7" s="325">
        <v>43034</v>
      </c>
      <c r="H7" s="336" t="s">
        <v>136</v>
      </c>
      <c r="I7" s="336">
        <v>5</v>
      </c>
      <c r="J7" s="457">
        <v>85000001</v>
      </c>
      <c r="K7" s="217">
        <v>43039</v>
      </c>
      <c r="L7" s="212" t="s">
        <v>137</v>
      </c>
      <c r="M7" s="334" t="s">
        <v>137</v>
      </c>
      <c r="N7" s="327" t="s">
        <v>24</v>
      </c>
      <c r="O7" s="219" t="s">
        <v>216</v>
      </c>
      <c r="P7" s="328" t="s">
        <v>374</v>
      </c>
    </row>
    <row r="8" spans="1:16" ht="89.25" x14ac:dyDescent="0.25">
      <c r="A8" s="330"/>
      <c r="B8" s="335" t="s">
        <v>375</v>
      </c>
      <c r="C8" s="238" t="s">
        <v>47</v>
      </c>
      <c r="D8" s="250" t="s">
        <v>22</v>
      </c>
      <c r="E8" s="219" t="s">
        <v>376</v>
      </c>
      <c r="F8" s="219" t="s">
        <v>377</v>
      </c>
      <c r="G8" s="325">
        <v>43074</v>
      </c>
      <c r="H8" s="336" t="s">
        <v>151</v>
      </c>
      <c r="I8" s="336">
        <v>84</v>
      </c>
      <c r="J8" s="456">
        <v>0</v>
      </c>
      <c r="K8" s="211" t="s">
        <v>137</v>
      </c>
      <c r="L8" s="221" t="s">
        <v>137</v>
      </c>
      <c r="M8" s="334" t="s">
        <v>137</v>
      </c>
      <c r="N8" s="327" t="s">
        <v>24</v>
      </c>
      <c r="O8" s="219" t="s">
        <v>78</v>
      </c>
      <c r="P8" s="337" t="s">
        <v>378</v>
      </c>
    </row>
    <row r="9" spans="1:16" ht="51" x14ac:dyDescent="0.25">
      <c r="A9" s="330"/>
      <c r="B9" s="335" t="s">
        <v>379</v>
      </c>
      <c r="C9" s="238" t="s">
        <v>360</v>
      </c>
      <c r="D9" s="250" t="s">
        <v>22</v>
      </c>
      <c r="E9" s="219" t="s">
        <v>380</v>
      </c>
      <c r="F9" s="219" t="s">
        <v>381</v>
      </c>
      <c r="G9" s="325">
        <v>43005</v>
      </c>
      <c r="H9" s="336" t="s">
        <v>151</v>
      </c>
      <c r="I9" s="336">
        <v>3</v>
      </c>
      <c r="J9" s="457">
        <v>5775000</v>
      </c>
      <c r="K9" s="217">
        <v>43005</v>
      </c>
      <c r="L9" s="212" t="s">
        <v>137</v>
      </c>
      <c r="M9" s="334" t="s">
        <v>137</v>
      </c>
      <c r="N9" s="327" t="s">
        <v>24</v>
      </c>
      <c r="O9" s="219" t="s">
        <v>174</v>
      </c>
      <c r="P9" s="328" t="s">
        <v>160</v>
      </c>
    </row>
    <row r="10" spans="1:16" ht="114.75" x14ac:dyDescent="0.25">
      <c r="A10" s="330" t="s">
        <v>382</v>
      </c>
      <c r="B10" s="196" t="s">
        <v>383</v>
      </c>
      <c r="C10" s="218" t="s">
        <v>384</v>
      </c>
      <c r="D10" s="250" t="s">
        <v>351</v>
      </c>
      <c r="E10" s="243" t="s">
        <v>385</v>
      </c>
      <c r="F10" s="331" t="s">
        <v>386</v>
      </c>
      <c r="G10" s="325">
        <v>42843</v>
      </c>
      <c r="H10" s="332" t="s">
        <v>151</v>
      </c>
      <c r="I10" s="265">
        <v>10</v>
      </c>
      <c r="J10" s="455">
        <v>202300000</v>
      </c>
      <c r="K10" s="217">
        <v>42877</v>
      </c>
      <c r="L10" s="212" t="s">
        <v>137</v>
      </c>
      <c r="M10" s="326" t="s">
        <v>137</v>
      </c>
      <c r="N10" s="333" t="s">
        <v>24</v>
      </c>
      <c r="O10" s="329" t="s">
        <v>175</v>
      </c>
      <c r="P10" s="337" t="s">
        <v>175</v>
      </c>
    </row>
    <row r="11" spans="1:16" ht="51" x14ac:dyDescent="0.25">
      <c r="A11" s="330" t="s">
        <v>387</v>
      </c>
      <c r="B11" s="196" t="s">
        <v>388</v>
      </c>
      <c r="C11" s="238" t="s">
        <v>172</v>
      </c>
      <c r="D11" s="250" t="s">
        <v>182</v>
      </c>
      <c r="E11" s="219" t="s">
        <v>389</v>
      </c>
      <c r="F11" s="219" t="s">
        <v>390</v>
      </c>
      <c r="G11" s="325">
        <v>42976</v>
      </c>
      <c r="H11" s="331" t="s">
        <v>151</v>
      </c>
      <c r="I11" s="265">
        <v>5</v>
      </c>
      <c r="J11" s="456">
        <v>1535166276</v>
      </c>
      <c r="K11" s="217">
        <v>43017</v>
      </c>
      <c r="L11" s="221" t="s">
        <v>137</v>
      </c>
      <c r="M11" s="334" t="s">
        <v>137</v>
      </c>
      <c r="N11" s="327" t="s">
        <v>24</v>
      </c>
      <c r="O11" s="329" t="s">
        <v>175</v>
      </c>
      <c r="P11" s="328" t="s">
        <v>175</v>
      </c>
    </row>
    <row r="12" spans="1:16" ht="76.5" x14ac:dyDescent="0.25">
      <c r="A12" s="330" t="s">
        <v>391</v>
      </c>
      <c r="B12" s="196" t="s">
        <v>392</v>
      </c>
      <c r="C12" s="238" t="s">
        <v>384</v>
      </c>
      <c r="D12" s="250" t="s">
        <v>351</v>
      </c>
      <c r="E12" s="219" t="s">
        <v>393</v>
      </c>
      <c r="F12" s="219" t="s">
        <v>394</v>
      </c>
      <c r="G12" s="325">
        <v>42976</v>
      </c>
      <c r="H12" s="331" t="s">
        <v>151</v>
      </c>
      <c r="I12" s="265">
        <v>5</v>
      </c>
      <c r="J12" s="456">
        <v>78727425</v>
      </c>
      <c r="K12" s="217">
        <v>43017</v>
      </c>
      <c r="L12" s="221" t="s">
        <v>137</v>
      </c>
      <c r="M12" s="334" t="s">
        <v>137</v>
      </c>
      <c r="N12" s="327" t="s">
        <v>24</v>
      </c>
      <c r="O12" s="329" t="s">
        <v>175</v>
      </c>
      <c r="P12" s="328" t="s">
        <v>175</v>
      </c>
    </row>
    <row r="13" spans="1:16" ht="63.75" x14ac:dyDescent="0.25">
      <c r="A13" s="330" t="s">
        <v>395</v>
      </c>
      <c r="B13" s="196" t="s">
        <v>396</v>
      </c>
      <c r="C13" s="238" t="s">
        <v>201</v>
      </c>
      <c r="D13" s="250" t="s">
        <v>155</v>
      </c>
      <c r="E13" s="219" t="s">
        <v>397</v>
      </c>
      <c r="F13" s="219" t="s">
        <v>398</v>
      </c>
      <c r="G13" s="325">
        <v>42983</v>
      </c>
      <c r="H13" s="331" t="s">
        <v>151</v>
      </c>
      <c r="I13" s="265">
        <v>4</v>
      </c>
      <c r="J13" s="456">
        <v>23228800</v>
      </c>
      <c r="K13" s="217">
        <v>43048</v>
      </c>
      <c r="L13" s="221" t="s">
        <v>137</v>
      </c>
      <c r="M13" s="334" t="s">
        <v>137</v>
      </c>
      <c r="N13" s="327" t="s">
        <v>24</v>
      </c>
      <c r="O13" s="329" t="s">
        <v>175</v>
      </c>
      <c r="P13" s="328" t="s">
        <v>175</v>
      </c>
    </row>
    <row r="14" spans="1:16" ht="51" x14ac:dyDescent="0.25">
      <c r="A14" s="330" t="s">
        <v>399</v>
      </c>
      <c r="B14" s="335" t="s">
        <v>400</v>
      </c>
      <c r="C14" s="238" t="s">
        <v>172</v>
      </c>
      <c r="D14" s="250" t="s">
        <v>173</v>
      </c>
      <c r="E14" s="219" t="s">
        <v>401</v>
      </c>
      <c r="F14" s="219" t="s">
        <v>402</v>
      </c>
      <c r="G14" s="325">
        <v>43012</v>
      </c>
      <c r="H14" s="336" t="s">
        <v>151</v>
      </c>
      <c r="I14" s="336">
        <v>3</v>
      </c>
      <c r="J14" s="456">
        <v>202916056</v>
      </c>
      <c r="K14" s="217">
        <v>43025</v>
      </c>
      <c r="L14" s="221" t="s">
        <v>137</v>
      </c>
      <c r="M14" s="334" t="s">
        <v>137</v>
      </c>
      <c r="N14" s="327" t="s">
        <v>24</v>
      </c>
      <c r="O14" s="329" t="s">
        <v>175</v>
      </c>
      <c r="P14" s="328" t="s">
        <v>175</v>
      </c>
    </row>
    <row r="15" spans="1:16" ht="76.5" x14ac:dyDescent="0.25">
      <c r="A15" s="330" t="s">
        <v>403</v>
      </c>
      <c r="B15" s="335" t="s">
        <v>404</v>
      </c>
      <c r="C15" s="238" t="s">
        <v>384</v>
      </c>
      <c r="D15" s="250" t="s">
        <v>351</v>
      </c>
      <c r="E15" s="219" t="s">
        <v>405</v>
      </c>
      <c r="F15" s="219" t="s">
        <v>406</v>
      </c>
      <c r="G15" s="325">
        <v>43098</v>
      </c>
      <c r="H15" s="336" t="s">
        <v>151</v>
      </c>
      <c r="I15" s="336">
        <v>10</v>
      </c>
      <c r="J15" s="456">
        <v>482783000</v>
      </c>
      <c r="K15" s="217">
        <v>43157</v>
      </c>
      <c r="L15" s="338" t="s">
        <v>137</v>
      </c>
      <c r="M15" s="254" t="s">
        <v>137</v>
      </c>
      <c r="N15" s="333" t="s">
        <v>24</v>
      </c>
      <c r="O15" s="329" t="s">
        <v>175</v>
      </c>
      <c r="P15" s="328" t="s">
        <v>175</v>
      </c>
    </row>
    <row r="16" spans="1:16" ht="51" x14ac:dyDescent="0.25">
      <c r="A16" s="339" t="s">
        <v>407</v>
      </c>
      <c r="B16" s="335" t="s">
        <v>408</v>
      </c>
      <c r="C16" s="238" t="s">
        <v>172</v>
      </c>
      <c r="D16" s="250" t="s">
        <v>182</v>
      </c>
      <c r="E16" s="219" t="s">
        <v>409</v>
      </c>
      <c r="F16" s="219" t="s">
        <v>410</v>
      </c>
      <c r="G16" s="325">
        <v>43098</v>
      </c>
      <c r="H16" s="336" t="s">
        <v>151</v>
      </c>
      <c r="I16" s="336">
        <v>10</v>
      </c>
      <c r="J16" s="456">
        <v>6346185987</v>
      </c>
      <c r="K16" s="217">
        <v>43157</v>
      </c>
      <c r="L16" s="338" t="s">
        <v>137</v>
      </c>
      <c r="M16" s="254" t="s">
        <v>137</v>
      </c>
      <c r="N16" s="333" t="s">
        <v>24</v>
      </c>
      <c r="O16" s="329" t="s">
        <v>175</v>
      </c>
      <c r="P16" s="328" t="s">
        <v>175</v>
      </c>
    </row>
    <row r="17" spans="1:16" ht="114.75" x14ac:dyDescent="0.25">
      <c r="A17" s="330" t="s">
        <v>411</v>
      </c>
      <c r="B17" s="196" t="s">
        <v>413</v>
      </c>
      <c r="C17" s="219" t="s">
        <v>9</v>
      </c>
      <c r="D17" s="250" t="s">
        <v>351</v>
      </c>
      <c r="E17" s="243" t="s">
        <v>415</v>
      </c>
      <c r="F17" s="331" t="s">
        <v>417</v>
      </c>
      <c r="G17" s="325">
        <v>42898</v>
      </c>
      <c r="H17" s="331" t="s">
        <v>151</v>
      </c>
      <c r="I17" s="265">
        <v>12</v>
      </c>
      <c r="J17" s="456">
        <v>0</v>
      </c>
      <c r="K17" s="217">
        <v>42920</v>
      </c>
      <c r="L17" s="212" t="s">
        <v>137</v>
      </c>
      <c r="M17" s="334" t="s">
        <v>137</v>
      </c>
      <c r="N17" s="333" t="s">
        <v>24</v>
      </c>
      <c r="O17" s="219" t="s">
        <v>189</v>
      </c>
      <c r="P17" s="328" t="s">
        <v>189</v>
      </c>
    </row>
    <row r="18" spans="1:16" ht="76.5" x14ac:dyDescent="0.25">
      <c r="A18" s="330" t="s">
        <v>412</v>
      </c>
      <c r="B18" s="196" t="s">
        <v>414</v>
      </c>
      <c r="C18" s="238" t="s">
        <v>147</v>
      </c>
      <c r="D18" s="250" t="s">
        <v>173</v>
      </c>
      <c r="E18" s="219" t="s">
        <v>416</v>
      </c>
      <c r="F18" s="219" t="s">
        <v>418</v>
      </c>
      <c r="G18" s="325">
        <v>42997</v>
      </c>
      <c r="H18" s="331" t="s">
        <v>151</v>
      </c>
      <c r="I18" s="265">
        <v>12</v>
      </c>
      <c r="J18" s="456">
        <v>0</v>
      </c>
      <c r="K18" s="217">
        <v>43032</v>
      </c>
      <c r="L18" s="212" t="s">
        <v>137</v>
      </c>
      <c r="M18" s="334" t="s">
        <v>137</v>
      </c>
      <c r="N18" s="327" t="s">
        <v>24</v>
      </c>
      <c r="O18" s="219" t="s">
        <v>189</v>
      </c>
      <c r="P18" s="328" t="s">
        <v>189</v>
      </c>
    </row>
    <row r="19" spans="1:16" ht="63.75" x14ac:dyDescent="0.25">
      <c r="A19" s="330" t="s">
        <v>419</v>
      </c>
      <c r="B19" s="196" t="s">
        <v>420</v>
      </c>
      <c r="C19" s="238" t="s">
        <v>191</v>
      </c>
      <c r="D19" s="250" t="s">
        <v>155</v>
      </c>
      <c r="E19" s="219" t="s">
        <v>421</v>
      </c>
      <c r="F19" s="219" t="s">
        <v>422</v>
      </c>
      <c r="G19" s="325">
        <v>42972</v>
      </c>
      <c r="H19" s="331" t="s">
        <v>136</v>
      </c>
      <c r="I19" s="265">
        <v>30</v>
      </c>
      <c r="J19" s="456">
        <v>18175040</v>
      </c>
      <c r="K19" s="217">
        <v>42982</v>
      </c>
      <c r="L19" s="212" t="s">
        <v>137</v>
      </c>
      <c r="M19" s="334" t="s">
        <v>137</v>
      </c>
      <c r="N19" s="327" t="s">
        <v>24</v>
      </c>
      <c r="O19" s="219" t="s">
        <v>423</v>
      </c>
      <c r="P19" s="328" t="s">
        <v>195</v>
      </c>
    </row>
    <row r="20" spans="1:16" ht="114.75" x14ac:dyDescent="0.25">
      <c r="A20" s="258"/>
      <c r="B20" s="234" t="s">
        <v>426</v>
      </c>
      <c r="C20" s="207" t="s">
        <v>31</v>
      </c>
      <c r="D20" s="209" t="s">
        <v>22</v>
      </c>
      <c r="E20" s="209" t="s">
        <v>427</v>
      </c>
      <c r="F20" s="215" t="s">
        <v>428</v>
      </c>
      <c r="G20" s="305">
        <v>42793</v>
      </c>
      <c r="H20" s="314" t="s">
        <v>236</v>
      </c>
      <c r="I20" s="314" t="s">
        <v>429</v>
      </c>
      <c r="J20" s="458">
        <v>304000000</v>
      </c>
      <c r="K20" s="235">
        <v>42794</v>
      </c>
      <c r="L20" s="236" t="s">
        <v>137</v>
      </c>
      <c r="M20" s="334" t="s">
        <v>137</v>
      </c>
      <c r="N20" s="229" t="s">
        <v>24</v>
      </c>
      <c r="O20" s="219" t="s">
        <v>159</v>
      </c>
      <c r="P20" s="242" t="s">
        <v>164</v>
      </c>
    </row>
    <row r="21" spans="1:16" ht="77.25" x14ac:dyDescent="0.25">
      <c r="A21" s="258"/>
      <c r="B21" s="234" t="s">
        <v>430</v>
      </c>
      <c r="C21" s="207" t="s">
        <v>31</v>
      </c>
      <c r="D21" s="209" t="s">
        <v>22</v>
      </c>
      <c r="E21" s="215" t="s">
        <v>431</v>
      </c>
      <c r="F21" s="260" t="s">
        <v>432</v>
      </c>
      <c r="G21" s="312">
        <v>42811</v>
      </c>
      <c r="H21" s="432" t="s">
        <v>236</v>
      </c>
      <c r="I21" s="432" t="s">
        <v>429</v>
      </c>
      <c r="J21" s="459">
        <v>37482662</v>
      </c>
      <c r="K21" s="235">
        <v>42811</v>
      </c>
      <c r="L21" s="236" t="s">
        <v>137</v>
      </c>
      <c r="M21" s="334" t="s">
        <v>137</v>
      </c>
      <c r="N21" s="229" t="s">
        <v>24</v>
      </c>
      <c r="O21" s="203" t="s">
        <v>159</v>
      </c>
      <c r="P21" s="242" t="s">
        <v>164</v>
      </c>
    </row>
    <row r="22" spans="1:16" ht="102.75" x14ac:dyDescent="0.25">
      <c r="A22" s="258"/>
      <c r="B22" s="234" t="s">
        <v>433</v>
      </c>
      <c r="C22" s="207" t="s">
        <v>31</v>
      </c>
      <c r="D22" s="209" t="s">
        <v>22</v>
      </c>
      <c r="E22" s="215" t="s">
        <v>434</v>
      </c>
      <c r="F22" s="260" t="s">
        <v>435</v>
      </c>
      <c r="G22" s="312">
        <v>42821</v>
      </c>
      <c r="H22" s="432" t="s">
        <v>236</v>
      </c>
      <c r="I22" s="432" t="s">
        <v>429</v>
      </c>
      <c r="J22" s="459">
        <v>10116870</v>
      </c>
      <c r="K22" s="235">
        <v>42831</v>
      </c>
      <c r="L22" s="236" t="s">
        <v>137</v>
      </c>
      <c r="M22" s="334" t="s">
        <v>137</v>
      </c>
      <c r="N22" s="229" t="s">
        <v>24</v>
      </c>
      <c r="O22" s="219" t="s">
        <v>159</v>
      </c>
      <c r="P22" s="242" t="s">
        <v>164</v>
      </c>
    </row>
    <row r="23" spans="1:16" ht="77.25" x14ac:dyDescent="0.25">
      <c r="A23" s="258"/>
      <c r="B23" s="234" t="s">
        <v>436</v>
      </c>
      <c r="C23" s="207" t="s">
        <v>31</v>
      </c>
      <c r="D23" s="209" t="s">
        <v>22</v>
      </c>
      <c r="E23" s="215" t="s">
        <v>434</v>
      </c>
      <c r="F23" s="260" t="s">
        <v>437</v>
      </c>
      <c r="G23" s="312">
        <v>42821</v>
      </c>
      <c r="H23" s="432" t="s">
        <v>236</v>
      </c>
      <c r="I23" s="432" t="s">
        <v>429</v>
      </c>
      <c r="J23" s="459">
        <v>88631697</v>
      </c>
      <c r="K23" s="235">
        <v>42831</v>
      </c>
      <c r="L23" s="236" t="s">
        <v>137</v>
      </c>
      <c r="M23" s="334" t="s">
        <v>137</v>
      </c>
      <c r="N23" s="229" t="s">
        <v>24</v>
      </c>
      <c r="O23" s="219" t="s">
        <v>159</v>
      </c>
      <c r="P23" s="242" t="s">
        <v>164</v>
      </c>
    </row>
    <row r="24" spans="1:16" ht="89.25" x14ac:dyDescent="0.25">
      <c r="A24" s="258"/>
      <c r="B24" s="234" t="s">
        <v>438</v>
      </c>
      <c r="C24" s="207" t="s">
        <v>31</v>
      </c>
      <c r="D24" s="209" t="s">
        <v>22</v>
      </c>
      <c r="E24" s="215" t="s">
        <v>434</v>
      </c>
      <c r="F24" s="215" t="s">
        <v>439</v>
      </c>
      <c r="G24" s="305">
        <v>42944</v>
      </c>
      <c r="H24" s="314" t="s">
        <v>440</v>
      </c>
      <c r="I24" s="314" t="s">
        <v>429</v>
      </c>
      <c r="J24" s="458">
        <v>68554637</v>
      </c>
      <c r="K24" s="205" t="s">
        <v>137</v>
      </c>
      <c r="L24" s="311" t="s">
        <v>137</v>
      </c>
      <c r="M24" s="334" t="s">
        <v>137</v>
      </c>
      <c r="N24" s="229" t="s">
        <v>24</v>
      </c>
      <c r="O24" s="219" t="s">
        <v>159</v>
      </c>
      <c r="P24" s="242" t="s">
        <v>164</v>
      </c>
    </row>
    <row r="25" spans="1:16" ht="89.25" x14ac:dyDescent="0.25">
      <c r="A25" s="258"/>
      <c r="B25" s="234" t="s">
        <v>441</v>
      </c>
      <c r="C25" s="207" t="s">
        <v>31</v>
      </c>
      <c r="D25" s="209" t="s">
        <v>22</v>
      </c>
      <c r="E25" s="215" t="s">
        <v>442</v>
      </c>
      <c r="F25" s="215" t="s">
        <v>443</v>
      </c>
      <c r="G25" s="305">
        <v>43040</v>
      </c>
      <c r="H25" s="314" t="s">
        <v>151</v>
      </c>
      <c r="I25" s="314">
        <v>26</v>
      </c>
      <c r="J25" s="458">
        <v>15000000</v>
      </c>
      <c r="K25" s="235">
        <v>43041</v>
      </c>
      <c r="L25" s="236" t="s">
        <v>137</v>
      </c>
      <c r="M25" s="334" t="s">
        <v>137</v>
      </c>
      <c r="N25" s="229" t="s">
        <v>24</v>
      </c>
      <c r="O25" s="219" t="s">
        <v>76</v>
      </c>
      <c r="P25" s="219" t="s">
        <v>444</v>
      </c>
    </row>
    <row r="26" spans="1:16" ht="63.75" x14ac:dyDescent="0.25">
      <c r="A26" s="258"/>
      <c r="B26" s="234" t="s">
        <v>445</v>
      </c>
      <c r="C26" s="207" t="s">
        <v>31</v>
      </c>
      <c r="D26" s="209" t="s">
        <v>22</v>
      </c>
      <c r="E26" s="215" t="s">
        <v>446</v>
      </c>
      <c r="F26" s="215" t="s">
        <v>447</v>
      </c>
      <c r="G26" s="305">
        <v>42864</v>
      </c>
      <c r="H26" s="314" t="s">
        <v>448</v>
      </c>
      <c r="I26" s="314" t="s">
        <v>429</v>
      </c>
      <c r="J26" s="458">
        <v>119700500</v>
      </c>
      <c r="K26" s="235" t="s">
        <v>137</v>
      </c>
      <c r="L26" s="236" t="s">
        <v>137</v>
      </c>
      <c r="M26" s="334" t="s">
        <v>137</v>
      </c>
      <c r="N26" s="229" t="s">
        <v>24</v>
      </c>
      <c r="O26" s="219" t="s">
        <v>449</v>
      </c>
      <c r="P26" s="219" t="s">
        <v>449</v>
      </c>
    </row>
    <row r="27" spans="1:16" ht="76.5" x14ac:dyDescent="0.25">
      <c r="A27" s="258"/>
      <c r="B27" s="234" t="s">
        <v>450</v>
      </c>
      <c r="C27" s="207" t="s">
        <v>31</v>
      </c>
      <c r="D27" s="209" t="s">
        <v>22</v>
      </c>
      <c r="E27" s="215" t="s">
        <v>446</v>
      </c>
      <c r="F27" s="215" t="s">
        <v>451</v>
      </c>
      <c r="G27" s="305">
        <v>43091</v>
      </c>
      <c r="H27" s="314" t="s">
        <v>151</v>
      </c>
      <c r="I27" s="314">
        <v>30</v>
      </c>
      <c r="J27" s="458">
        <v>782438981</v>
      </c>
      <c r="K27" s="235">
        <v>43095</v>
      </c>
      <c r="L27" s="311" t="s">
        <v>137</v>
      </c>
      <c r="M27" s="334" t="s">
        <v>137</v>
      </c>
      <c r="N27" s="229" t="s">
        <v>24</v>
      </c>
      <c r="O27" s="224" t="s">
        <v>449</v>
      </c>
      <c r="P27" s="224" t="s">
        <v>449</v>
      </c>
    </row>
    <row r="28" spans="1:16" ht="63.75" x14ac:dyDescent="0.25">
      <c r="A28" s="258"/>
      <c r="B28" s="356" t="s">
        <v>452</v>
      </c>
      <c r="C28" s="342" t="s">
        <v>453</v>
      </c>
      <c r="D28" s="343" t="s">
        <v>32</v>
      </c>
      <c r="E28" s="263" t="s">
        <v>454</v>
      </c>
      <c r="F28" s="340" t="s">
        <v>455</v>
      </c>
      <c r="G28" s="285">
        <v>42789</v>
      </c>
      <c r="H28" s="287" t="s">
        <v>136</v>
      </c>
      <c r="I28" s="286">
        <v>995</v>
      </c>
      <c r="J28" s="456">
        <v>0</v>
      </c>
      <c r="K28" s="274">
        <v>42807</v>
      </c>
      <c r="L28" s="236" t="s">
        <v>137</v>
      </c>
      <c r="M28" s="334" t="s">
        <v>137</v>
      </c>
      <c r="N28" s="201" t="s">
        <v>24</v>
      </c>
      <c r="O28" s="342" t="s">
        <v>354</v>
      </c>
      <c r="P28" s="342" t="s">
        <v>354</v>
      </c>
    </row>
    <row r="29" spans="1:16" ht="63.75" x14ac:dyDescent="0.25">
      <c r="A29" s="258"/>
      <c r="B29" s="356" t="s">
        <v>456</v>
      </c>
      <c r="C29" s="346" t="s">
        <v>457</v>
      </c>
      <c r="D29" s="279" t="s">
        <v>32</v>
      </c>
      <c r="E29" s="346" t="s">
        <v>249</v>
      </c>
      <c r="F29" s="280" t="s">
        <v>458</v>
      </c>
      <c r="G29" s="305">
        <v>42807</v>
      </c>
      <c r="H29" s="306" t="s">
        <v>136</v>
      </c>
      <c r="I29" s="433">
        <v>1087</v>
      </c>
      <c r="J29" s="456">
        <v>0</v>
      </c>
      <c r="K29" s="274" t="s">
        <v>137</v>
      </c>
      <c r="L29" s="236" t="s">
        <v>137</v>
      </c>
      <c r="M29" s="334" t="s">
        <v>137</v>
      </c>
      <c r="N29" s="201" t="s">
        <v>24</v>
      </c>
      <c r="O29" s="241" t="s">
        <v>144</v>
      </c>
      <c r="P29" s="241" t="s">
        <v>144</v>
      </c>
    </row>
    <row r="30" spans="1:16" ht="204" x14ac:dyDescent="0.25">
      <c r="A30" s="258"/>
      <c r="B30" s="356" t="s">
        <v>459</v>
      </c>
      <c r="C30" s="342" t="s">
        <v>37</v>
      </c>
      <c r="D30" s="343" t="s">
        <v>32</v>
      </c>
      <c r="E30" s="342" t="s">
        <v>463</v>
      </c>
      <c r="F30" s="340" t="s">
        <v>466</v>
      </c>
      <c r="G30" s="285">
        <v>42831</v>
      </c>
      <c r="H30" s="287" t="s">
        <v>151</v>
      </c>
      <c r="I30" s="286">
        <v>11</v>
      </c>
      <c r="J30" s="456">
        <v>0</v>
      </c>
      <c r="K30" s="274" t="s">
        <v>137</v>
      </c>
      <c r="L30" s="236" t="s">
        <v>137</v>
      </c>
      <c r="M30" s="334" t="s">
        <v>137</v>
      </c>
      <c r="N30" s="201" t="s">
        <v>24</v>
      </c>
      <c r="O30" s="346" t="s">
        <v>159</v>
      </c>
      <c r="P30" s="346" t="s">
        <v>159</v>
      </c>
    </row>
    <row r="31" spans="1:16" ht="51" x14ac:dyDescent="0.25">
      <c r="A31" s="258"/>
      <c r="B31" s="356" t="s">
        <v>460</v>
      </c>
      <c r="C31" s="342" t="s">
        <v>37</v>
      </c>
      <c r="D31" s="283" t="s">
        <v>32</v>
      </c>
      <c r="E31" s="263" t="s">
        <v>464</v>
      </c>
      <c r="F31" s="340" t="s">
        <v>467</v>
      </c>
      <c r="G31" s="285">
        <v>42853</v>
      </c>
      <c r="H31" s="287" t="s">
        <v>151</v>
      </c>
      <c r="I31" s="286">
        <v>8</v>
      </c>
      <c r="J31" s="456">
        <v>1010000000</v>
      </c>
      <c r="K31" s="274">
        <v>42853</v>
      </c>
      <c r="L31" s="236" t="s">
        <v>137</v>
      </c>
      <c r="M31" s="334" t="s">
        <v>137</v>
      </c>
      <c r="N31" s="201" t="s">
        <v>24</v>
      </c>
      <c r="O31" s="342" t="s">
        <v>175</v>
      </c>
      <c r="P31" s="342" t="s">
        <v>175</v>
      </c>
    </row>
    <row r="32" spans="1:16" ht="89.25" x14ac:dyDescent="0.25">
      <c r="A32" s="258"/>
      <c r="B32" s="356" t="s">
        <v>461</v>
      </c>
      <c r="C32" s="342" t="s">
        <v>274</v>
      </c>
      <c r="D32" s="283" t="s">
        <v>32</v>
      </c>
      <c r="E32" s="263" t="s">
        <v>465</v>
      </c>
      <c r="F32" s="340" t="s">
        <v>323</v>
      </c>
      <c r="G32" s="285">
        <v>42865</v>
      </c>
      <c r="H32" s="287" t="s">
        <v>136</v>
      </c>
      <c r="I32" s="286">
        <v>1130</v>
      </c>
      <c r="J32" s="456">
        <v>0</v>
      </c>
      <c r="K32" s="274">
        <v>42866</v>
      </c>
      <c r="L32" s="236" t="s">
        <v>137</v>
      </c>
      <c r="M32" s="334" t="s">
        <v>137</v>
      </c>
      <c r="N32" s="201" t="s">
        <v>24</v>
      </c>
      <c r="O32" s="342" t="s">
        <v>144</v>
      </c>
      <c r="P32" s="342" t="s">
        <v>144</v>
      </c>
    </row>
    <row r="33" spans="1:16" ht="51" x14ac:dyDescent="0.25">
      <c r="A33" s="258"/>
      <c r="B33" s="356" t="s">
        <v>462</v>
      </c>
      <c r="C33" s="342" t="s">
        <v>37</v>
      </c>
      <c r="D33" s="343" t="s">
        <v>32</v>
      </c>
      <c r="E33" s="263" t="s">
        <v>464</v>
      </c>
      <c r="F33" s="340" t="s">
        <v>468</v>
      </c>
      <c r="G33" s="285">
        <v>42866</v>
      </c>
      <c r="H33" s="287" t="s">
        <v>151</v>
      </c>
      <c r="I33" s="286">
        <v>7</v>
      </c>
      <c r="J33" s="456">
        <v>2000000000</v>
      </c>
      <c r="K33" s="274">
        <v>42867</v>
      </c>
      <c r="L33" s="236" t="s">
        <v>137</v>
      </c>
      <c r="M33" s="334" t="s">
        <v>137</v>
      </c>
      <c r="N33" s="201" t="s">
        <v>24</v>
      </c>
      <c r="O33" s="342" t="s">
        <v>175</v>
      </c>
      <c r="P33" s="342" t="s">
        <v>175</v>
      </c>
    </row>
    <row r="34" spans="1:16" ht="51" x14ac:dyDescent="0.25">
      <c r="A34" s="258"/>
      <c r="B34" s="356" t="s">
        <v>469</v>
      </c>
      <c r="C34" s="342" t="s">
        <v>37</v>
      </c>
      <c r="D34" s="343" t="s">
        <v>32</v>
      </c>
      <c r="E34" s="263" t="s">
        <v>472</v>
      </c>
      <c r="F34" s="340" t="s">
        <v>475</v>
      </c>
      <c r="G34" s="285">
        <v>42895</v>
      </c>
      <c r="H34" s="287" t="s">
        <v>136</v>
      </c>
      <c r="I34" s="286">
        <v>200</v>
      </c>
      <c r="J34" s="456">
        <v>5855813311</v>
      </c>
      <c r="K34" s="274">
        <v>42895</v>
      </c>
      <c r="L34" s="276" t="s">
        <v>137</v>
      </c>
      <c r="M34" s="334" t="s">
        <v>137</v>
      </c>
      <c r="N34" s="201" t="s">
        <v>24</v>
      </c>
      <c r="O34" s="342" t="s">
        <v>175</v>
      </c>
      <c r="P34" s="342" t="s">
        <v>175</v>
      </c>
    </row>
    <row r="35" spans="1:16" ht="63.75" x14ac:dyDescent="0.25">
      <c r="A35" s="258"/>
      <c r="B35" s="356" t="s">
        <v>470</v>
      </c>
      <c r="C35" s="342" t="s">
        <v>457</v>
      </c>
      <c r="D35" s="343" t="s">
        <v>32</v>
      </c>
      <c r="E35" s="263" t="s">
        <v>473</v>
      </c>
      <c r="F35" s="340" t="s">
        <v>476</v>
      </c>
      <c r="G35" s="285">
        <v>42895</v>
      </c>
      <c r="H35" s="287" t="s">
        <v>136</v>
      </c>
      <c r="I35" s="286">
        <v>1101</v>
      </c>
      <c r="J35" s="456">
        <v>0</v>
      </c>
      <c r="K35" s="274">
        <v>42895</v>
      </c>
      <c r="L35" s="276" t="s">
        <v>137</v>
      </c>
      <c r="M35" s="334" t="s">
        <v>137</v>
      </c>
      <c r="N35" s="201" t="s">
        <v>24</v>
      </c>
      <c r="O35" s="342" t="s">
        <v>144</v>
      </c>
      <c r="P35" s="342" t="s">
        <v>144</v>
      </c>
    </row>
    <row r="36" spans="1:16" ht="63.75" x14ac:dyDescent="0.25">
      <c r="A36" s="258"/>
      <c r="B36" s="356" t="s">
        <v>471</v>
      </c>
      <c r="C36" s="342" t="s">
        <v>457</v>
      </c>
      <c r="D36" s="343" t="s">
        <v>32</v>
      </c>
      <c r="E36" s="263" t="s">
        <v>474</v>
      </c>
      <c r="F36" s="340" t="s">
        <v>281</v>
      </c>
      <c r="G36" s="285">
        <v>42949</v>
      </c>
      <c r="H36" s="287" t="s">
        <v>136</v>
      </c>
      <c r="I36" s="286">
        <v>1048</v>
      </c>
      <c r="J36" s="456">
        <v>0</v>
      </c>
      <c r="K36" s="274">
        <v>43005</v>
      </c>
      <c r="L36" s="276" t="s">
        <v>137</v>
      </c>
      <c r="M36" s="334" t="s">
        <v>137</v>
      </c>
      <c r="N36" s="201" t="s">
        <v>24</v>
      </c>
      <c r="O36" s="342" t="s">
        <v>144</v>
      </c>
      <c r="P36" s="342" t="s">
        <v>144</v>
      </c>
    </row>
    <row r="37" spans="1:16" ht="89.25" x14ac:dyDescent="0.25">
      <c r="A37" s="258"/>
      <c r="B37" s="356" t="s">
        <v>477</v>
      </c>
      <c r="C37" s="342" t="s">
        <v>457</v>
      </c>
      <c r="D37" s="343" t="s">
        <v>32</v>
      </c>
      <c r="E37" s="263" t="s">
        <v>249</v>
      </c>
      <c r="F37" s="340" t="s">
        <v>486</v>
      </c>
      <c r="G37" s="285">
        <v>43004</v>
      </c>
      <c r="H37" s="434" t="s">
        <v>136</v>
      </c>
      <c r="I37" s="286">
        <v>994</v>
      </c>
      <c r="J37" s="456">
        <v>0</v>
      </c>
      <c r="K37" s="274">
        <v>43005</v>
      </c>
      <c r="L37" s="276" t="s">
        <v>137</v>
      </c>
      <c r="M37" s="334" t="s">
        <v>137</v>
      </c>
      <c r="N37" s="201" t="s">
        <v>24</v>
      </c>
      <c r="O37" s="219" t="s">
        <v>144</v>
      </c>
      <c r="P37" s="219" t="s">
        <v>144</v>
      </c>
    </row>
    <row r="38" spans="1:16" ht="38.25" x14ac:dyDescent="0.25">
      <c r="A38" s="258"/>
      <c r="B38" s="356" t="s">
        <v>478</v>
      </c>
      <c r="C38" s="342" t="s">
        <v>37</v>
      </c>
      <c r="D38" s="343" t="s">
        <v>32</v>
      </c>
      <c r="E38" s="263" t="s">
        <v>472</v>
      </c>
      <c r="F38" s="340" t="s">
        <v>487</v>
      </c>
      <c r="G38" s="285">
        <v>43039</v>
      </c>
      <c r="H38" s="287" t="s">
        <v>151</v>
      </c>
      <c r="I38" s="286">
        <v>3</v>
      </c>
      <c r="J38" s="456">
        <v>0</v>
      </c>
      <c r="K38" s="274">
        <v>43039</v>
      </c>
      <c r="L38" s="276" t="s">
        <v>137</v>
      </c>
      <c r="M38" s="334" t="s">
        <v>137</v>
      </c>
      <c r="N38" s="201" t="s">
        <v>24</v>
      </c>
      <c r="O38" s="219" t="s">
        <v>175</v>
      </c>
      <c r="P38" s="219" t="s">
        <v>175</v>
      </c>
    </row>
    <row r="39" spans="1:16" ht="89.25" x14ac:dyDescent="0.25">
      <c r="A39" s="258"/>
      <c r="B39" s="356" t="s">
        <v>479</v>
      </c>
      <c r="C39" s="342" t="s">
        <v>37</v>
      </c>
      <c r="D39" s="343" t="s">
        <v>32</v>
      </c>
      <c r="E39" s="263" t="s">
        <v>483</v>
      </c>
      <c r="F39" s="340" t="s">
        <v>488</v>
      </c>
      <c r="G39" s="285">
        <v>43049</v>
      </c>
      <c r="H39" s="287" t="s">
        <v>136</v>
      </c>
      <c r="I39" s="286">
        <v>770</v>
      </c>
      <c r="J39" s="456">
        <v>0</v>
      </c>
      <c r="K39" s="274">
        <v>43070</v>
      </c>
      <c r="L39" s="276" t="s">
        <v>137</v>
      </c>
      <c r="M39" s="334" t="s">
        <v>137</v>
      </c>
      <c r="N39" s="201" t="s">
        <v>24</v>
      </c>
      <c r="O39" s="219" t="s">
        <v>144</v>
      </c>
      <c r="P39" s="219" t="s">
        <v>496</v>
      </c>
    </row>
    <row r="40" spans="1:16" ht="140.25" x14ac:dyDescent="0.25">
      <c r="A40" s="258"/>
      <c r="B40" s="356" t="s">
        <v>480</v>
      </c>
      <c r="C40" s="342" t="s">
        <v>274</v>
      </c>
      <c r="D40" s="343" t="s">
        <v>32</v>
      </c>
      <c r="E40" s="263" t="s">
        <v>293</v>
      </c>
      <c r="F40" s="340" t="s">
        <v>489</v>
      </c>
      <c r="G40" s="285">
        <v>43049</v>
      </c>
      <c r="H40" s="287" t="s">
        <v>136</v>
      </c>
      <c r="I40" s="286">
        <v>770</v>
      </c>
      <c r="J40" s="456">
        <v>0</v>
      </c>
      <c r="K40" s="274">
        <v>43070</v>
      </c>
      <c r="L40" s="276" t="s">
        <v>137</v>
      </c>
      <c r="M40" s="334" t="s">
        <v>137</v>
      </c>
      <c r="N40" s="201" t="s">
        <v>24</v>
      </c>
      <c r="O40" s="219" t="s">
        <v>144</v>
      </c>
      <c r="P40" s="219" t="s">
        <v>144</v>
      </c>
    </row>
    <row r="41" spans="1:16" ht="63.75" x14ac:dyDescent="0.25">
      <c r="A41" s="258"/>
      <c r="B41" s="356" t="s">
        <v>481</v>
      </c>
      <c r="C41" s="342" t="s">
        <v>274</v>
      </c>
      <c r="D41" s="343" t="s">
        <v>32</v>
      </c>
      <c r="E41" s="263" t="s">
        <v>484</v>
      </c>
      <c r="F41" s="340" t="s">
        <v>490</v>
      </c>
      <c r="G41" s="285">
        <v>43076</v>
      </c>
      <c r="H41" s="287" t="s">
        <v>136</v>
      </c>
      <c r="I41" s="286">
        <v>743</v>
      </c>
      <c r="J41" s="456">
        <v>0</v>
      </c>
      <c r="K41" s="274">
        <v>43080</v>
      </c>
      <c r="L41" s="276" t="s">
        <v>137</v>
      </c>
      <c r="M41" s="334" t="s">
        <v>137</v>
      </c>
      <c r="N41" s="201" t="s">
        <v>24</v>
      </c>
      <c r="O41" s="219" t="s">
        <v>144</v>
      </c>
      <c r="P41" s="219" t="s">
        <v>144</v>
      </c>
    </row>
    <row r="42" spans="1:16" ht="63.75" x14ac:dyDescent="0.25">
      <c r="A42" s="258"/>
      <c r="B42" s="356" t="s">
        <v>482</v>
      </c>
      <c r="C42" s="342" t="s">
        <v>274</v>
      </c>
      <c r="D42" s="343" t="s">
        <v>32</v>
      </c>
      <c r="E42" s="263" t="s">
        <v>485</v>
      </c>
      <c r="F42" s="340" t="s">
        <v>491</v>
      </c>
      <c r="G42" s="285">
        <v>43080</v>
      </c>
      <c r="H42" s="287" t="s">
        <v>136</v>
      </c>
      <c r="I42" s="286">
        <v>919</v>
      </c>
      <c r="J42" s="456">
        <v>0</v>
      </c>
      <c r="K42" s="274">
        <v>43081</v>
      </c>
      <c r="L42" s="276" t="s">
        <v>137</v>
      </c>
      <c r="M42" s="334" t="s">
        <v>137</v>
      </c>
      <c r="N42" s="201" t="s">
        <v>24</v>
      </c>
      <c r="O42" s="219" t="s">
        <v>144</v>
      </c>
      <c r="P42" s="219" t="s">
        <v>144</v>
      </c>
    </row>
    <row r="43" spans="1:16" ht="63.75" x14ac:dyDescent="0.25">
      <c r="A43" s="258"/>
      <c r="B43" s="356" t="s">
        <v>492</v>
      </c>
      <c r="C43" s="342" t="s">
        <v>457</v>
      </c>
      <c r="D43" s="343" t="s">
        <v>32</v>
      </c>
      <c r="E43" s="263" t="s">
        <v>494</v>
      </c>
      <c r="F43" s="340" t="s">
        <v>476</v>
      </c>
      <c r="G43" s="285">
        <v>43096</v>
      </c>
      <c r="H43" s="287" t="s">
        <v>136</v>
      </c>
      <c r="I43" s="286">
        <v>723</v>
      </c>
      <c r="J43" s="456">
        <v>0</v>
      </c>
      <c r="K43" s="274">
        <v>43097</v>
      </c>
      <c r="L43" s="272" t="s">
        <v>137</v>
      </c>
      <c r="M43" s="334" t="s">
        <v>137</v>
      </c>
      <c r="N43" s="201" t="s">
        <v>24</v>
      </c>
      <c r="O43" s="219" t="s">
        <v>144</v>
      </c>
      <c r="P43" s="219" t="s">
        <v>144</v>
      </c>
    </row>
    <row r="44" spans="1:16" ht="63.75" x14ac:dyDescent="0.25">
      <c r="A44" s="258"/>
      <c r="B44" s="356" t="s">
        <v>493</v>
      </c>
      <c r="C44" s="342" t="s">
        <v>457</v>
      </c>
      <c r="D44" s="343" t="s">
        <v>32</v>
      </c>
      <c r="E44" s="263" t="s">
        <v>495</v>
      </c>
      <c r="F44" s="340" t="s">
        <v>281</v>
      </c>
      <c r="G44" s="285">
        <v>43097</v>
      </c>
      <c r="H44" s="287" t="s">
        <v>136</v>
      </c>
      <c r="I44" s="286">
        <v>722</v>
      </c>
      <c r="J44" s="456">
        <v>0</v>
      </c>
      <c r="K44" s="274">
        <v>43098</v>
      </c>
      <c r="L44" s="272" t="s">
        <v>137</v>
      </c>
      <c r="M44" s="334" t="s">
        <v>137</v>
      </c>
      <c r="N44" s="201" t="s">
        <v>24</v>
      </c>
      <c r="O44" s="219" t="s">
        <v>144</v>
      </c>
      <c r="P44" s="219" t="s">
        <v>144</v>
      </c>
    </row>
    <row r="45" spans="1:16" ht="178.5" x14ac:dyDescent="0.25">
      <c r="A45" s="258"/>
      <c r="B45" s="357" t="s">
        <v>537</v>
      </c>
      <c r="C45" s="348" t="s">
        <v>497</v>
      </c>
      <c r="D45" s="349" t="s">
        <v>32</v>
      </c>
      <c r="E45" s="348" t="s">
        <v>498</v>
      </c>
      <c r="F45" s="350" t="s">
        <v>507</v>
      </c>
      <c r="G45" s="305">
        <v>43048</v>
      </c>
      <c r="H45" s="430" t="s">
        <v>151</v>
      </c>
      <c r="I45" s="430">
        <v>18</v>
      </c>
      <c r="J45" s="456">
        <v>0</v>
      </c>
      <c r="K45" s="435" t="s">
        <v>137</v>
      </c>
      <c r="L45" s="436" t="s">
        <v>137</v>
      </c>
      <c r="M45" s="334" t="s">
        <v>137</v>
      </c>
      <c r="N45" s="439" t="s">
        <v>24</v>
      </c>
      <c r="O45" s="219" t="s">
        <v>76</v>
      </c>
      <c r="P45" s="219" t="s">
        <v>76</v>
      </c>
    </row>
    <row r="46" spans="1:16" ht="76.5" x14ac:dyDescent="0.25">
      <c r="A46" s="258"/>
      <c r="B46" s="357" t="s">
        <v>499</v>
      </c>
      <c r="C46" s="351" t="s">
        <v>37</v>
      </c>
      <c r="D46" s="349" t="s">
        <v>32</v>
      </c>
      <c r="E46" s="348" t="s">
        <v>500</v>
      </c>
      <c r="F46" s="351" t="s">
        <v>259</v>
      </c>
      <c r="G46" s="305">
        <v>42874</v>
      </c>
      <c r="H46" s="437" t="s">
        <v>151</v>
      </c>
      <c r="I46" s="437">
        <v>7</v>
      </c>
      <c r="J46" s="456">
        <v>33877785.909999996</v>
      </c>
      <c r="K46" s="353">
        <v>42908</v>
      </c>
      <c r="L46" s="436" t="s">
        <v>137</v>
      </c>
      <c r="M46" s="334" t="s">
        <v>137</v>
      </c>
      <c r="N46" s="438" t="s">
        <v>24</v>
      </c>
      <c r="O46" s="219" t="s">
        <v>159</v>
      </c>
      <c r="P46" s="348" t="s">
        <v>164</v>
      </c>
    </row>
    <row r="47" spans="1:16" ht="140.25" x14ac:dyDescent="0.25">
      <c r="A47" s="258"/>
      <c r="B47" s="357" t="s">
        <v>501</v>
      </c>
      <c r="C47" s="351" t="s">
        <v>37</v>
      </c>
      <c r="D47" s="349" t="s">
        <v>32</v>
      </c>
      <c r="E47" s="348" t="s">
        <v>502</v>
      </c>
      <c r="F47" s="351" t="s">
        <v>508</v>
      </c>
      <c r="G47" s="305">
        <v>42863</v>
      </c>
      <c r="H47" s="437" t="s">
        <v>136</v>
      </c>
      <c r="I47" s="437">
        <v>172</v>
      </c>
      <c r="J47" s="456">
        <v>158620000</v>
      </c>
      <c r="K47" s="353">
        <v>42963</v>
      </c>
      <c r="L47" s="436" t="s">
        <v>137</v>
      </c>
      <c r="M47" s="334" t="s">
        <v>137</v>
      </c>
      <c r="N47" s="438" t="s">
        <v>24</v>
      </c>
      <c r="O47" s="219" t="s">
        <v>159</v>
      </c>
      <c r="P47" s="219" t="s">
        <v>164</v>
      </c>
    </row>
    <row r="48" spans="1:16" ht="114.75" x14ac:dyDescent="0.25">
      <c r="A48" s="258"/>
      <c r="B48" s="357" t="s">
        <v>503</v>
      </c>
      <c r="C48" s="351" t="s">
        <v>37</v>
      </c>
      <c r="D48" s="349" t="s">
        <v>32</v>
      </c>
      <c r="E48" s="348" t="s">
        <v>504</v>
      </c>
      <c r="F48" s="351" t="s">
        <v>509</v>
      </c>
      <c r="G48" s="305">
        <v>43005</v>
      </c>
      <c r="H48" s="437" t="s">
        <v>136</v>
      </c>
      <c r="I48" s="437">
        <v>93</v>
      </c>
      <c r="J48" s="456">
        <v>130000000</v>
      </c>
      <c r="K48" s="353">
        <v>43018</v>
      </c>
      <c r="L48" s="436" t="s">
        <v>137</v>
      </c>
      <c r="M48" s="334" t="s">
        <v>137</v>
      </c>
      <c r="N48" s="439" t="s">
        <v>24</v>
      </c>
      <c r="O48" s="219" t="s">
        <v>159</v>
      </c>
      <c r="P48" s="219" t="s">
        <v>164</v>
      </c>
    </row>
    <row r="49" spans="1:16" ht="102" x14ac:dyDescent="0.25">
      <c r="A49" s="258"/>
      <c r="B49" s="357" t="s">
        <v>505</v>
      </c>
      <c r="C49" s="351" t="s">
        <v>37</v>
      </c>
      <c r="D49" s="349" t="s">
        <v>32</v>
      </c>
      <c r="E49" s="351" t="s">
        <v>434</v>
      </c>
      <c r="F49" s="351" t="s">
        <v>510</v>
      </c>
      <c r="G49" s="305">
        <v>43028</v>
      </c>
      <c r="H49" s="430" t="s">
        <v>151</v>
      </c>
      <c r="I49" s="430">
        <v>12</v>
      </c>
      <c r="J49" s="456">
        <v>285516000</v>
      </c>
      <c r="K49" s="353">
        <v>43047</v>
      </c>
      <c r="L49" s="436" t="s">
        <v>137</v>
      </c>
      <c r="M49" s="334" t="s">
        <v>137</v>
      </c>
      <c r="N49" s="438" t="s">
        <v>24</v>
      </c>
      <c r="O49" s="219" t="s">
        <v>159</v>
      </c>
      <c r="P49" s="219" t="s">
        <v>164</v>
      </c>
    </row>
    <row r="50" spans="1:16" ht="76.5" x14ac:dyDescent="0.25">
      <c r="A50" s="258"/>
      <c r="B50" s="357" t="s">
        <v>506</v>
      </c>
      <c r="C50" s="348" t="s">
        <v>37</v>
      </c>
      <c r="D50" s="349" t="s">
        <v>32</v>
      </c>
      <c r="E50" s="348" t="s">
        <v>502</v>
      </c>
      <c r="F50" s="351" t="s">
        <v>511</v>
      </c>
      <c r="G50" s="440">
        <v>43049</v>
      </c>
      <c r="H50" s="440">
        <v>43308</v>
      </c>
      <c r="I50" s="430"/>
      <c r="J50" s="456">
        <v>198275000</v>
      </c>
      <c r="K50" s="353">
        <v>43049</v>
      </c>
      <c r="L50" s="436" t="s">
        <v>137</v>
      </c>
      <c r="M50" s="334" t="s">
        <v>137</v>
      </c>
      <c r="N50" s="439" t="s">
        <v>24</v>
      </c>
      <c r="O50" s="219" t="s">
        <v>159</v>
      </c>
      <c r="P50" s="219" t="s">
        <v>164</v>
      </c>
    </row>
    <row r="51" spans="1:16" ht="63.75" x14ac:dyDescent="0.25">
      <c r="A51" s="258"/>
      <c r="B51" s="358" t="s">
        <v>512</v>
      </c>
      <c r="C51" s="351" t="s">
        <v>37</v>
      </c>
      <c r="D51" s="349" t="s">
        <v>32</v>
      </c>
      <c r="E51" s="348" t="s">
        <v>513</v>
      </c>
      <c r="F51" s="351" t="s">
        <v>522</v>
      </c>
      <c r="G51" s="305">
        <v>42928</v>
      </c>
      <c r="H51" s="437" t="s">
        <v>136</v>
      </c>
      <c r="I51" s="437">
        <v>1068</v>
      </c>
      <c r="J51" s="456">
        <v>0</v>
      </c>
      <c r="K51" s="353">
        <v>42929</v>
      </c>
      <c r="L51" s="436" t="s">
        <v>137</v>
      </c>
      <c r="M51" s="334" t="s">
        <v>137</v>
      </c>
      <c r="N51" s="438" t="s">
        <v>24</v>
      </c>
      <c r="O51" s="219" t="s">
        <v>144</v>
      </c>
      <c r="P51" s="348" t="s">
        <v>527</v>
      </c>
    </row>
    <row r="52" spans="1:16" ht="76.5" x14ac:dyDescent="0.25">
      <c r="A52" s="258"/>
      <c r="B52" s="358" t="s">
        <v>514</v>
      </c>
      <c r="C52" s="348" t="s">
        <v>37</v>
      </c>
      <c r="D52" s="349" t="s">
        <v>32</v>
      </c>
      <c r="E52" s="348" t="s">
        <v>515</v>
      </c>
      <c r="F52" s="350" t="s">
        <v>523</v>
      </c>
      <c r="G52" s="305">
        <v>43049</v>
      </c>
      <c r="H52" s="430" t="s">
        <v>151</v>
      </c>
      <c r="I52" s="430">
        <v>36</v>
      </c>
      <c r="J52" s="456">
        <v>0</v>
      </c>
      <c r="K52" s="353">
        <v>43049</v>
      </c>
      <c r="L52" s="436" t="s">
        <v>137</v>
      </c>
      <c r="M52" s="334" t="s">
        <v>137</v>
      </c>
      <c r="N52" s="439" t="s">
        <v>24</v>
      </c>
      <c r="O52" s="219" t="s">
        <v>159</v>
      </c>
      <c r="P52" s="219" t="s">
        <v>159</v>
      </c>
    </row>
    <row r="53" spans="1:16" ht="89.25" x14ac:dyDescent="0.25">
      <c r="A53" s="258"/>
      <c r="B53" s="357" t="s">
        <v>516</v>
      </c>
      <c r="C53" s="351" t="s">
        <v>37</v>
      </c>
      <c r="D53" s="349" t="s">
        <v>32</v>
      </c>
      <c r="E53" s="348" t="s">
        <v>517</v>
      </c>
      <c r="F53" s="351" t="s">
        <v>524</v>
      </c>
      <c r="G53" s="305">
        <v>42866</v>
      </c>
      <c r="H53" s="437" t="s">
        <v>136</v>
      </c>
      <c r="I53" s="437">
        <v>379</v>
      </c>
      <c r="J53" s="456">
        <v>0</v>
      </c>
      <c r="K53" s="353">
        <v>42899</v>
      </c>
      <c r="L53" s="436" t="s">
        <v>137</v>
      </c>
      <c r="M53" s="334" t="s">
        <v>137</v>
      </c>
      <c r="N53" s="438" t="s">
        <v>24</v>
      </c>
      <c r="O53" s="219" t="s">
        <v>175</v>
      </c>
      <c r="P53" s="219" t="s">
        <v>175</v>
      </c>
    </row>
    <row r="54" spans="1:16" ht="76.5" x14ac:dyDescent="0.25">
      <c r="A54" s="258"/>
      <c r="B54" s="357" t="s">
        <v>518</v>
      </c>
      <c r="C54" s="348" t="s">
        <v>49</v>
      </c>
      <c r="D54" s="349" t="s">
        <v>32</v>
      </c>
      <c r="E54" s="348" t="s">
        <v>519</v>
      </c>
      <c r="F54" s="350" t="s">
        <v>525</v>
      </c>
      <c r="G54" s="305">
        <v>43039</v>
      </c>
      <c r="H54" s="430" t="s">
        <v>151</v>
      </c>
      <c r="I54" s="430">
        <v>12</v>
      </c>
      <c r="J54" s="456">
        <v>300000000</v>
      </c>
      <c r="K54" s="435" t="s">
        <v>137</v>
      </c>
      <c r="L54" s="436" t="s">
        <v>137</v>
      </c>
      <c r="M54" s="334" t="s">
        <v>137</v>
      </c>
      <c r="N54" s="439" t="s">
        <v>24</v>
      </c>
      <c r="O54" s="219" t="s">
        <v>175</v>
      </c>
      <c r="P54" s="219" t="s">
        <v>175</v>
      </c>
    </row>
    <row r="55" spans="1:16" ht="140.25" x14ac:dyDescent="0.25">
      <c r="A55" s="258"/>
      <c r="B55" s="357" t="s">
        <v>538</v>
      </c>
      <c r="C55" s="351" t="s">
        <v>520</v>
      </c>
      <c r="D55" s="349" t="s">
        <v>32</v>
      </c>
      <c r="E55" s="348" t="s">
        <v>521</v>
      </c>
      <c r="F55" s="351" t="s">
        <v>526</v>
      </c>
      <c r="G55" s="305">
        <v>43041</v>
      </c>
      <c r="H55" s="430" t="s">
        <v>136</v>
      </c>
      <c r="I55" s="430">
        <v>28</v>
      </c>
      <c r="J55" s="456">
        <v>23750000</v>
      </c>
      <c r="K55" s="353">
        <v>43053</v>
      </c>
      <c r="L55" s="436" t="s">
        <v>137</v>
      </c>
      <c r="M55" s="334" t="s">
        <v>137</v>
      </c>
      <c r="N55" s="439" t="s">
        <v>24</v>
      </c>
      <c r="O55" s="219" t="s">
        <v>216</v>
      </c>
      <c r="P55" s="329" t="s">
        <v>216</v>
      </c>
    </row>
    <row r="56" spans="1:16" ht="76.5" x14ac:dyDescent="0.25">
      <c r="A56" s="258"/>
      <c r="B56" s="359" t="s">
        <v>528</v>
      </c>
      <c r="C56" s="351" t="s">
        <v>33</v>
      </c>
      <c r="D56" s="349" t="s">
        <v>32</v>
      </c>
      <c r="E56" s="351" t="s">
        <v>529</v>
      </c>
      <c r="F56" s="351" t="s">
        <v>530</v>
      </c>
      <c r="G56" s="305">
        <v>43075</v>
      </c>
      <c r="H56" s="437" t="s">
        <v>136</v>
      </c>
      <c r="I56" s="437">
        <v>285</v>
      </c>
      <c r="J56" s="456">
        <v>2990013622</v>
      </c>
      <c r="K56" s="441">
        <v>43089</v>
      </c>
      <c r="L56" s="436" t="s">
        <v>137</v>
      </c>
      <c r="M56" s="334" t="s">
        <v>137</v>
      </c>
      <c r="N56" s="439" t="s">
        <v>24</v>
      </c>
      <c r="O56" s="270" t="s">
        <v>216</v>
      </c>
      <c r="P56" s="270" t="s">
        <v>343</v>
      </c>
    </row>
    <row r="57" spans="1:16" ht="38.25" x14ac:dyDescent="0.25">
      <c r="A57" s="258"/>
      <c r="B57" s="359" t="s">
        <v>531</v>
      </c>
      <c r="C57" s="351" t="s">
        <v>33</v>
      </c>
      <c r="D57" s="349" t="s">
        <v>32</v>
      </c>
      <c r="E57" s="348" t="s">
        <v>532</v>
      </c>
      <c r="F57" s="351" t="s">
        <v>535</v>
      </c>
      <c r="G57" s="305">
        <v>43081</v>
      </c>
      <c r="H57" s="437" t="s">
        <v>151</v>
      </c>
      <c r="I57" s="437">
        <v>12</v>
      </c>
      <c r="J57" s="456">
        <v>2179260000</v>
      </c>
      <c r="K57" s="441">
        <v>43087</v>
      </c>
      <c r="L57" s="436" t="s">
        <v>137</v>
      </c>
      <c r="M57" s="334" t="s">
        <v>137</v>
      </c>
      <c r="N57" s="439" t="s">
        <v>24</v>
      </c>
      <c r="O57" s="270" t="s">
        <v>216</v>
      </c>
      <c r="P57" s="270" t="s">
        <v>343</v>
      </c>
    </row>
    <row r="58" spans="1:16" ht="76.5" x14ac:dyDescent="0.25">
      <c r="A58" s="258"/>
      <c r="B58" s="360" t="s">
        <v>533</v>
      </c>
      <c r="C58" s="351" t="s">
        <v>33</v>
      </c>
      <c r="D58" s="349" t="s">
        <v>32</v>
      </c>
      <c r="E58" s="348" t="s">
        <v>534</v>
      </c>
      <c r="F58" s="351" t="s">
        <v>536</v>
      </c>
      <c r="G58" s="305">
        <v>43047</v>
      </c>
      <c r="H58" s="437" t="s">
        <v>151</v>
      </c>
      <c r="I58" s="437">
        <v>12</v>
      </c>
      <c r="J58" s="456">
        <v>1411360333</v>
      </c>
      <c r="K58" s="441">
        <v>43060</v>
      </c>
      <c r="L58" s="436" t="s">
        <v>137</v>
      </c>
      <c r="M58" s="334" t="s">
        <v>137</v>
      </c>
      <c r="N58" s="439" t="s">
        <v>24</v>
      </c>
      <c r="O58" s="270" t="s">
        <v>216</v>
      </c>
      <c r="P58" s="270" t="s">
        <v>216</v>
      </c>
    </row>
  </sheetData>
  <autoFilter ref="A1:P58"/>
  <dataValidations count="24">
    <dataValidation type="list" allowBlank="1" showInputMessage="1" showErrorMessage="1" sqref="C1">
      <formula1>$H$64514:$H$64529</formula1>
    </dataValidation>
    <dataValidation type="list" allowBlank="1" showInputMessage="1" showErrorMessage="1" sqref="D2">
      <formula1>$I$64514:$I$64526</formula1>
    </dataValidation>
    <dataValidation type="list" allowBlank="1" showInputMessage="1" showErrorMessage="1" sqref="C2:C3 C8 C18">
      <formula1>$H$64514:$H$64531</formula1>
    </dataValidation>
    <dataValidation type="list" allowBlank="1" showInputMessage="1" showErrorMessage="1" sqref="N2:N3">
      <formula1>$AO$64351:$AO$64353</formula1>
    </dataValidation>
    <dataValidation type="list" allowBlank="1" showInputMessage="1" showErrorMessage="1" sqref="P3:P4 P55 O4 O7:P7 O8:O9 O13 O15 O17:O19">
      <formula1>$BP$64505:$BP$64557</formula1>
    </dataValidation>
    <dataValidation type="list" allowBlank="1" showInputMessage="1" showErrorMessage="1" sqref="C4">
      <formula1>$H$64512:$H$64529</formula1>
    </dataValidation>
    <dataValidation type="list" allowBlank="1" showInputMessage="1" showErrorMessage="1" sqref="C5">
      <formula1>$H$64516:$H$64537</formula1>
    </dataValidation>
    <dataValidation type="list" allowBlank="1" showInputMessage="1" showErrorMessage="1" sqref="C6:C7">
      <formula1>$H$64520:$H$64537</formula1>
    </dataValidation>
    <dataValidation type="list" allowBlank="1" showInputMessage="1" showErrorMessage="1" sqref="C9">
      <formula1>$H$64042:$H$64059</formula1>
    </dataValidation>
    <dataValidation type="list" allowBlank="1" showInputMessage="1" showErrorMessage="1" sqref="C10">
      <formula1>$H$64048:$H$64065</formula1>
    </dataValidation>
    <dataValidation type="list" allowBlank="1" showInputMessage="1" showErrorMessage="1" sqref="C11">
      <formula1>$H$64056:$H$64073</formula1>
    </dataValidation>
    <dataValidation type="list" allowBlank="1" showInputMessage="1" showErrorMessage="1" sqref="C13:C14">
      <formula1>$H$64057:$H$64074</formula1>
    </dataValidation>
    <dataValidation type="list" allowBlank="1" showInputMessage="1" showErrorMessage="1" sqref="C15:C16">
      <formula1>$H$64351:$H$64368</formula1>
    </dataValidation>
    <dataValidation type="list" allowBlank="1" showInputMessage="1" showErrorMessage="1" sqref="C17 C19">
      <formula1>$H$64353:$H$64370</formula1>
    </dataValidation>
    <dataValidation type="list" allowBlank="1" showInputMessage="1" showErrorMessage="1" sqref="P20:P23">
      <formula1>$AM$65077:$AM$65129</formula1>
    </dataValidation>
    <dataValidation type="list" allowBlank="1" showInputMessage="1" showErrorMessage="1" sqref="P25">
      <formula1>$AP$65077:$AP$65129</formula1>
    </dataValidation>
    <dataValidation type="list" allowBlank="1" showInputMessage="1" showErrorMessage="1" sqref="C28:C44">
      <formula1>$H$65151:$H$65166</formula1>
    </dataValidation>
    <dataValidation type="list" allowBlank="1" showInputMessage="1" showErrorMessage="1" sqref="N28:N44">
      <formula1>$AE$65151:$AE$65152</formula1>
    </dataValidation>
    <dataValidation type="list" allowBlank="1" showInputMessage="1" showErrorMessage="1" sqref="D28:D44">
      <formula1>$I$65151:$I$65161</formula1>
    </dataValidation>
    <dataValidation type="list" allowBlank="1" showInputMessage="1" showErrorMessage="1" sqref="O28:P28 O51 O30:P38 O40:P44 O39">
      <formula1>$AK$65146:$AK$65184</formula1>
    </dataValidation>
    <dataValidation type="list" allowBlank="1" showInputMessage="1" showErrorMessage="1" sqref="O29:P29">
      <formula1>$AQ$64875:$AQ$64927</formula1>
    </dataValidation>
    <dataValidation type="list" allowBlank="1" showInputMessage="1" showErrorMessage="1" sqref="O54:P54 P48:P50">
      <formula1>$AT$64806:$AT$64858</formula1>
    </dataValidation>
    <dataValidation type="list" allowBlank="1" showInputMessage="1" showErrorMessage="1" sqref="O52:P52">
      <formula1>$AR$65081:$AR$65133</formula1>
    </dataValidation>
    <dataValidation type="list" allowBlank="1" showInputMessage="1" showErrorMessage="1" sqref="O56:P58">
      <formula1>$AR$65147:$AR$65185</formula1>
    </dataValidation>
  </dataValidations>
  <pageMargins left="0.7" right="0.7"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4"/>
  <sheetViews>
    <sheetView topLeftCell="G1" workbookViewId="0">
      <selection activeCell="H2" sqref="H2"/>
    </sheetView>
  </sheetViews>
  <sheetFormatPr baseColWidth="10" defaultRowHeight="12.75" x14ac:dyDescent="0.2"/>
  <cols>
    <col min="1" max="1" width="11.42578125" style="381"/>
    <col min="2" max="2" width="12.7109375" style="381" customWidth="1"/>
    <col min="3" max="3" width="13.28515625" style="381" customWidth="1"/>
    <col min="4" max="4" width="11.42578125" style="381"/>
    <col min="5" max="5" width="21" style="381" customWidth="1"/>
    <col min="6" max="6" width="44.5703125" style="381" customWidth="1"/>
    <col min="7" max="7" width="10.28515625" style="381" customWidth="1"/>
    <col min="8" max="8" width="10" style="381" customWidth="1"/>
    <col min="9" max="9" width="10.28515625" style="381" customWidth="1"/>
    <col min="10" max="10" width="18.42578125" style="381" bestFit="1" customWidth="1"/>
    <col min="11" max="11" width="11.42578125" style="443"/>
    <col min="12" max="14" width="11.42578125" style="381"/>
    <col min="15" max="15" width="22.140625" style="381" customWidth="1"/>
    <col min="16" max="16" width="25.85546875" style="402" customWidth="1"/>
    <col min="17" max="16384" width="11.42578125" style="381"/>
  </cols>
  <sheetData>
    <row r="1" spans="1:16" ht="63.75" x14ac:dyDescent="0.2">
      <c r="A1" s="377" t="s">
        <v>539</v>
      </c>
      <c r="B1" s="341" t="s">
        <v>124</v>
      </c>
      <c r="C1" s="378" t="s">
        <v>20</v>
      </c>
      <c r="D1" s="341" t="s">
        <v>125</v>
      </c>
      <c r="E1" s="378" t="s">
        <v>126</v>
      </c>
      <c r="F1" s="378" t="s">
        <v>127</v>
      </c>
      <c r="G1" s="379" t="s">
        <v>128</v>
      </c>
      <c r="H1" s="378" t="s">
        <v>129</v>
      </c>
      <c r="I1" s="378" t="s">
        <v>130</v>
      </c>
      <c r="J1" s="378" t="s">
        <v>2601</v>
      </c>
      <c r="K1" s="380" t="s">
        <v>131</v>
      </c>
      <c r="L1" s="341" t="s">
        <v>132</v>
      </c>
      <c r="M1" s="341" t="s">
        <v>133</v>
      </c>
      <c r="N1" s="378" t="s">
        <v>540</v>
      </c>
      <c r="O1" s="341" t="s">
        <v>686</v>
      </c>
      <c r="P1" s="355" t="s">
        <v>135</v>
      </c>
    </row>
    <row r="2" spans="1:16" ht="51" x14ac:dyDescent="0.2">
      <c r="A2" s="382" t="s">
        <v>541</v>
      </c>
      <c r="B2" s="383" t="s">
        <v>542</v>
      </c>
      <c r="C2" s="340" t="s">
        <v>55</v>
      </c>
      <c r="D2" s="384" t="s">
        <v>182</v>
      </c>
      <c r="E2" s="385" t="s">
        <v>543</v>
      </c>
      <c r="F2" s="385" t="s">
        <v>544</v>
      </c>
      <c r="G2" s="386">
        <v>43392</v>
      </c>
      <c r="H2" s="387" t="s">
        <v>136</v>
      </c>
      <c r="I2" s="387">
        <v>75</v>
      </c>
      <c r="J2" s="460">
        <v>2440203547</v>
      </c>
      <c r="K2" s="442">
        <v>43412</v>
      </c>
      <c r="L2" s="398" t="s">
        <v>137</v>
      </c>
      <c r="M2" s="256" t="s">
        <v>137</v>
      </c>
      <c r="N2" s="388" t="s">
        <v>24</v>
      </c>
      <c r="O2" s="385" t="s">
        <v>700</v>
      </c>
      <c r="P2" s="385" t="s">
        <v>701</v>
      </c>
    </row>
    <row r="3" spans="1:16" ht="63.75" x14ac:dyDescent="0.2">
      <c r="A3" s="382" t="s">
        <v>545</v>
      </c>
      <c r="B3" s="383" t="s">
        <v>546</v>
      </c>
      <c r="C3" s="340" t="s">
        <v>51</v>
      </c>
      <c r="D3" s="384" t="s">
        <v>182</v>
      </c>
      <c r="E3" s="385" t="s">
        <v>547</v>
      </c>
      <c r="F3" s="385" t="s">
        <v>548</v>
      </c>
      <c r="G3" s="386">
        <v>43462</v>
      </c>
      <c r="H3" s="387" t="s">
        <v>151</v>
      </c>
      <c r="I3" s="387">
        <v>360</v>
      </c>
      <c r="J3" s="460">
        <v>0</v>
      </c>
      <c r="K3" s="442">
        <v>43525</v>
      </c>
      <c r="L3" s="398" t="s">
        <v>137</v>
      </c>
      <c r="M3" s="256" t="s">
        <v>137</v>
      </c>
      <c r="N3" s="388" t="s">
        <v>24</v>
      </c>
      <c r="O3" s="385" t="s">
        <v>689</v>
      </c>
      <c r="P3" s="385" t="s">
        <v>702</v>
      </c>
    </row>
    <row r="4" spans="1:16" ht="114.75" x14ac:dyDescent="0.2">
      <c r="A4" s="382" t="s">
        <v>549</v>
      </c>
      <c r="B4" s="383" t="s">
        <v>550</v>
      </c>
      <c r="C4" s="340" t="s">
        <v>147</v>
      </c>
      <c r="D4" s="384" t="s">
        <v>182</v>
      </c>
      <c r="E4" s="385" t="s">
        <v>551</v>
      </c>
      <c r="F4" s="385" t="s">
        <v>552</v>
      </c>
      <c r="G4" s="386">
        <v>43462</v>
      </c>
      <c r="H4" s="387" t="s">
        <v>136</v>
      </c>
      <c r="I4" s="387">
        <v>42</v>
      </c>
      <c r="J4" s="460">
        <v>1548928290</v>
      </c>
      <c r="K4" s="442">
        <v>43486</v>
      </c>
      <c r="L4" s="398" t="s">
        <v>137</v>
      </c>
      <c r="M4" s="256" t="s">
        <v>137</v>
      </c>
      <c r="N4" s="388" t="s">
        <v>24</v>
      </c>
      <c r="O4" s="385" t="s">
        <v>689</v>
      </c>
      <c r="P4" s="385" t="s">
        <v>702</v>
      </c>
    </row>
    <row r="5" spans="1:16" ht="153" x14ac:dyDescent="0.2">
      <c r="A5" s="382" t="s">
        <v>553</v>
      </c>
      <c r="B5" s="383" t="s">
        <v>554</v>
      </c>
      <c r="C5" s="385" t="s">
        <v>147</v>
      </c>
      <c r="D5" s="384" t="s">
        <v>148</v>
      </c>
      <c r="E5" s="385" t="s">
        <v>555</v>
      </c>
      <c r="F5" s="385" t="s">
        <v>556</v>
      </c>
      <c r="G5" s="386">
        <v>43256</v>
      </c>
      <c r="H5" s="387" t="s">
        <v>136</v>
      </c>
      <c r="I5" s="387">
        <v>15</v>
      </c>
      <c r="J5" s="460">
        <v>25030016</v>
      </c>
      <c r="K5" s="442">
        <v>43257</v>
      </c>
      <c r="L5" s="398" t="s">
        <v>137</v>
      </c>
      <c r="M5" s="256" t="s">
        <v>137</v>
      </c>
      <c r="N5" s="388" t="s">
        <v>24</v>
      </c>
      <c r="O5" s="389" t="s">
        <v>81</v>
      </c>
      <c r="P5" s="385" t="s">
        <v>703</v>
      </c>
    </row>
    <row r="6" spans="1:16" ht="76.5" x14ac:dyDescent="0.2">
      <c r="A6" s="382" t="s">
        <v>557</v>
      </c>
      <c r="B6" s="383" t="s">
        <v>558</v>
      </c>
      <c r="C6" s="385" t="s">
        <v>147</v>
      </c>
      <c r="D6" s="384" t="s">
        <v>148</v>
      </c>
      <c r="E6" s="385" t="s">
        <v>560</v>
      </c>
      <c r="F6" s="385" t="s">
        <v>561</v>
      </c>
      <c r="G6" s="386">
        <v>43258</v>
      </c>
      <c r="H6" s="387" t="s">
        <v>136</v>
      </c>
      <c r="I6" s="387">
        <v>5</v>
      </c>
      <c r="J6" s="460">
        <v>5596570</v>
      </c>
      <c r="K6" s="442">
        <v>43259</v>
      </c>
      <c r="L6" s="398" t="s">
        <v>137</v>
      </c>
      <c r="M6" s="256" t="s">
        <v>137</v>
      </c>
      <c r="N6" s="388" t="s">
        <v>24</v>
      </c>
      <c r="O6" s="389" t="s">
        <v>81</v>
      </c>
      <c r="P6" s="385" t="s">
        <v>703</v>
      </c>
    </row>
    <row r="7" spans="1:16" ht="63.75" x14ac:dyDescent="0.2">
      <c r="A7" s="382"/>
      <c r="B7" s="383" t="s">
        <v>559</v>
      </c>
      <c r="C7" s="340" t="s">
        <v>357</v>
      </c>
      <c r="D7" s="384" t="s">
        <v>22</v>
      </c>
      <c r="E7" s="385" t="s">
        <v>217</v>
      </c>
      <c r="F7" s="385" t="s">
        <v>562</v>
      </c>
      <c r="G7" s="386">
        <v>43336</v>
      </c>
      <c r="H7" s="387" t="s">
        <v>136</v>
      </c>
      <c r="I7" s="387">
        <v>148</v>
      </c>
      <c r="J7" s="460">
        <v>44193313</v>
      </c>
      <c r="K7" s="442">
        <v>43340</v>
      </c>
      <c r="L7" s="398" t="s">
        <v>137</v>
      </c>
      <c r="M7" s="256" t="s">
        <v>137</v>
      </c>
      <c r="N7" s="388" t="s">
        <v>24</v>
      </c>
      <c r="O7" s="385" t="s">
        <v>81</v>
      </c>
      <c r="P7" s="385" t="s">
        <v>81</v>
      </c>
    </row>
    <row r="8" spans="1:16" ht="63.75" x14ac:dyDescent="0.2">
      <c r="A8" s="382"/>
      <c r="B8" s="383" t="s">
        <v>563</v>
      </c>
      <c r="C8" s="340" t="s">
        <v>357</v>
      </c>
      <c r="D8" s="384" t="s">
        <v>22</v>
      </c>
      <c r="E8" s="385" t="s">
        <v>217</v>
      </c>
      <c r="F8" s="385" t="s">
        <v>564</v>
      </c>
      <c r="G8" s="386">
        <v>43406</v>
      </c>
      <c r="H8" s="387" t="s">
        <v>151</v>
      </c>
      <c r="I8" s="387">
        <v>4</v>
      </c>
      <c r="J8" s="460">
        <v>12499680</v>
      </c>
      <c r="K8" s="442">
        <v>43406</v>
      </c>
      <c r="L8" s="398" t="s">
        <v>137</v>
      </c>
      <c r="M8" s="256" t="s">
        <v>137</v>
      </c>
      <c r="N8" s="388" t="s">
        <v>24</v>
      </c>
      <c r="O8" s="385" t="s">
        <v>81</v>
      </c>
      <c r="P8" s="385" t="s">
        <v>81</v>
      </c>
    </row>
    <row r="9" spans="1:16" ht="102" x14ac:dyDescent="0.2">
      <c r="A9" s="382" t="s">
        <v>565</v>
      </c>
      <c r="B9" s="383" t="s">
        <v>566</v>
      </c>
      <c r="C9" s="340" t="s">
        <v>147</v>
      </c>
      <c r="D9" s="384" t="s">
        <v>567</v>
      </c>
      <c r="E9" s="385" t="s">
        <v>568</v>
      </c>
      <c r="F9" s="385" t="s">
        <v>569</v>
      </c>
      <c r="G9" s="386">
        <v>43413</v>
      </c>
      <c r="H9" s="387" t="s">
        <v>136</v>
      </c>
      <c r="I9" s="387">
        <v>10</v>
      </c>
      <c r="J9" s="460">
        <v>242938464</v>
      </c>
      <c r="K9" s="442">
        <v>43424</v>
      </c>
      <c r="L9" s="398" t="s">
        <v>137</v>
      </c>
      <c r="M9" s="256" t="s">
        <v>137</v>
      </c>
      <c r="N9" s="388" t="s">
        <v>24</v>
      </c>
      <c r="O9" s="385" t="s">
        <v>81</v>
      </c>
      <c r="P9" s="385" t="s">
        <v>703</v>
      </c>
    </row>
    <row r="10" spans="1:16" ht="76.5" x14ac:dyDescent="0.2">
      <c r="A10" s="382"/>
      <c r="B10" s="383" t="s">
        <v>570</v>
      </c>
      <c r="C10" s="340" t="s">
        <v>571</v>
      </c>
      <c r="D10" s="384" t="s">
        <v>22</v>
      </c>
      <c r="E10" s="385" t="s">
        <v>572</v>
      </c>
      <c r="F10" s="385" t="s">
        <v>573</v>
      </c>
      <c r="G10" s="386">
        <v>43452</v>
      </c>
      <c r="H10" s="387" t="s">
        <v>151</v>
      </c>
      <c r="I10" s="387">
        <v>126</v>
      </c>
      <c r="J10" s="460">
        <v>0</v>
      </c>
      <c r="K10" s="442" t="s">
        <v>137</v>
      </c>
      <c r="L10" s="398" t="s">
        <v>137</v>
      </c>
      <c r="M10" s="256" t="s">
        <v>137</v>
      </c>
      <c r="N10" s="388" t="s">
        <v>24</v>
      </c>
      <c r="O10" s="385" t="s">
        <v>704</v>
      </c>
      <c r="P10" s="385" t="s">
        <v>705</v>
      </c>
    </row>
    <row r="11" spans="1:16" ht="76.5" x14ac:dyDescent="0.2">
      <c r="A11" s="382"/>
      <c r="B11" s="383" t="s">
        <v>574</v>
      </c>
      <c r="C11" s="340" t="s">
        <v>571</v>
      </c>
      <c r="D11" s="384" t="s">
        <v>22</v>
      </c>
      <c r="E11" s="385" t="s">
        <v>576</v>
      </c>
      <c r="F11" s="385" t="s">
        <v>578</v>
      </c>
      <c r="G11" s="386">
        <v>43452</v>
      </c>
      <c r="H11" s="387" t="s">
        <v>151</v>
      </c>
      <c r="I11" s="387">
        <v>126</v>
      </c>
      <c r="J11" s="460">
        <v>0</v>
      </c>
      <c r="K11" s="442" t="s">
        <v>137</v>
      </c>
      <c r="L11" s="398" t="s">
        <v>137</v>
      </c>
      <c r="M11" s="256" t="s">
        <v>137</v>
      </c>
      <c r="N11" s="388" t="s">
        <v>24</v>
      </c>
      <c r="O11" s="385" t="s">
        <v>704</v>
      </c>
      <c r="P11" s="385" t="s">
        <v>705</v>
      </c>
    </row>
    <row r="12" spans="1:16" ht="76.5" x14ac:dyDescent="0.2">
      <c r="A12" s="382"/>
      <c r="B12" s="383" t="s">
        <v>575</v>
      </c>
      <c r="C12" s="340" t="s">
        <v>571</v>
      </c>
      <c r="D12" s="384" t="s">
        <v>22</v>
      </c>
      <c r="E12" s="385" t="s">
        <v>577</v>
      </c>
      <c r="F12" s="385" t="s">
        <v>579</v>
      </c>
      <c r="G12" s="386">
        <v>43454</v>
      </c>
      <c r="H12" s="387" t="s">
        <v>151</v>
      </c>
      <c r="I12" s="387">
        <v>126</v>
      </c>
      <c r="J12" s="460">
        <v>0</v>
      </c>
      <c r="K12" s="442" t="s">
        <v>137</v>
      </c>
      <c r="L12" s="398" t="s">
        <v>137</v>
      </c>
      <c r="M12" s="256" t="s">
        <v>137</v>
      </c>
      <c r="N12" s="388" t="s">
        <v>24</v>
      </c>
      <c r="O12" s="385" t="s">
        <v>704</v>
      </c>
      <c r="P12" s="385" t="s">
        <v>705</v>
      </c>
    </row>
    <row r="13" spans="1:16" ht="102" x14ac:dyDescent="0.2">
      <c r="A13" s="382" t="s">
        <v>580</v>
      </c>
      <c r="B13" s="383" t="s">
        <v>582</v>
      </c>
      <c r="C13" s="340" t="s">
        <v>201</v>
      </c>
      <c r="D13" s="384" t="s">
        <v>148</v>
      </c>
      <c r="E13" s="385" t="s">
        <v>585</v>
      </c>
      <c r="F13" s="385" t="s">
        <v>587</v>
      </c>
      <c r="G13" s="386">
        <v>43367</v>
      </c>
      <c r="H13" s="387" t="s">
        <v>151</v>
      </c>
      <c r="I13" s="387">
        <v>3</v>
      </c>
      <c r="J13" s="460">
        <v>29452500</v>
      </c>
      <c r="K13" s="442">
        <v>43374</v>
      </c>
      <c r="L13" s="398" t="s">
        <v>137</v>
      </c>
      <c r="M13" s="256" t="s">
        <v>137</v>
      </c>
      <c r="N13" s="388" t="s">
        <v>24</v>
      </c>
      <c r="O13" s="385" t="s">
        <v>85</v>
      </c>
      <c r="P13" s="385" t="s">
        <v>85</v>
      </c>
    </row>
    <row r="14" spans="1:16" ht="51" x14ac:dyDescent="0.2">
      <c r="A14" s="382" t="s">
        <v>581</v>
      </c>
      <c r="B14" s="383" t="s">
        <v>583</v>
      </c>
      <c r="C14" s="340" t="s">
        <v>147</v>
      </c>
      <c r="D14" s="384" t="s">
        <v>584</v>
      </c>
      <c r="E14" s="385" t="s">
        <v>586</v>
      </c>
      <c r="F14" s="385" t="s">
        <v>588</v>
      </c>
      <c r="G14" s="386">
        <v>43425</v>
      </c>
      <c r="H14" s="387" t="s">
        <v>136</v>
      </c>
      <c r="I14" s="387">
        <v>45</v>
      </c>
      <c r="J14" s="460">
        <v>59853256</v>
      </c>
      <c r="K14" s="442">
        <v>43444</v>
      </c>
      <c r="L14" s="398" t="s">
        <v>137</v>
      </c>
      <c r="M14" s="256" t="s">
        <v>137</v>
      </c>
      <c r="N14" s="388" t="s">
        <v>24</v>
      </c>
      <c r="O14" s="385" t="s">
        <v>85</v>
      </c>
      <c r="P14" s="385" t="s">
        <v>85</v>
      </c>
    </row>
    <row r="15" spans="1:16" ht="25.5" x14ac:dyDescent="0.2">
      <c r="A15" s="382" t="s">
        <v>589</v>
      </c>
      <c r="B15" s="383" t="s">
        <v>590</v>
      </c>
      <c r="C15" s="340" t="s">
        <v>147</v>
      </c>
      <c r="D15" s="384" t="s">
        <v>148</v>
      </c>
      <c r="E15" s="385" t="s">
        <v>591</v>
      </c>
      <c r="F15" s="385" t="s">
        <v>592</v>
      </c>
      <c r="G15" s="386">
        <v>43362</v>
      </c>
      <c r="H15" s="387" t="s">
        <v>151</v>
      </c>
      <c r="I15" s="387">
        <v>2</v>
      </c>
      <c r="J15" s="460">
        <v>30000000</v>
      </c>
      <c r="K15" s="442">
        <v>43375</v>
      </c>
      <c r="L15" s="398" t="s">
        <v>137</v>
      </c>
      <c r="M15" s="256" t="s">
        <v>137</v>
      </c>
      <c r="N15" s="388" t="s">
        <v>24</v>
      </c>
      <c r="O15" s="385" t="s">
        <v>87</v>
      </c>
      <c r="P15" s="385" t="s">
        <v>87</v>
      </c>
    </row>
    <row r="16" spans="1:16" ht="76.5" x14ac:dyDescent="0.2">
      <c r="A16" s="382" t="s">
        <v>593</v>
      </c>
      <c r="B16" s="383" t="s">
        <v>594</v>
      </c>
      <c r="C16" s="340" t="s">
        <v>147</v>
      </c>
      <c r="D16" s="384" t="s">
        <v>182</v>
      </c>
      <c r="E16" s="385" t="s">
        <v>595</v>
      </c>
      <c r="F16" s="385" t="s">
        <v>596</v>
      </c>
      <c r="G16" s="386">
        <v>43363</v>
      </c>
      <c r="H16" s="387" t="s">
        <v>151</v>
      </c>
      <c r="I16" s="387">
        <v>3</v>
      </c>
      <c r="J16" s="460">
        <v>456754610</v>
      </c>
      <c r="K16" s="442">
        <v>43384</v>
      </c>
      <c r="L16" s="398" t="s">
        <v>137</v>
      </c>
      <c r="M16" s="256" t="s">
        <v>137</v>
      </c>
      <c r="N16" s="388" t="s">
        <v>24</v>
      </c>
      <c r="O16" s="385" t="s">
        <v>87</v>
      </c>
      <c r="P16" s="385" t="s">
        <v>87</v>
      </c>
    </row>
    <row r="17" spans="1:16" ht="51" x14ac:dyDescent="0.2">
      <c r="A17" s="382" t="s">
        <v>597</v>
      </c>
      <c r="B17" s="383" t="s">
        <v>598</v>
      </c>
      <c r="C17" s="340" t="s">
        <v>147</v>
      </c>
      <c r="D17" s="384" t="s">
        <v>148</v>
      </c>
      <c r="E17" s="385" t="s">
        <v>599</v>
      </c>
      <c r="F17" s="385" t="s">
        <v>600</v>
      </c>
      <c r="G17" s="386">
        <v>43404</v>
      </c>
      <c r="H17" s="387" t="s">
        <v>136</v>
      </c>
      <c r="I17" s="387">
        <v>6</v>
      </c>
      <c r="J17" s="460">
        <v>35000000</v>
      </c>
      <c r="K17" s="442">
        <v>43406</v>
      </c>
      <c r="L17" s="398" t="s">
        <v>137</v>
      </c>
      <c r="M17" s="256" t="s">
        <v>137</v>
      </c>
      <c r="N17" s="388" t="s">
        <v>24</v>
      </c>
      <c r="O17" s="385" t="s">
        <v>87</v>
      </c>
      <c r="P17" s="385" t="s">
        <v>87</v>
      </c>
    </row>
    <row r="18" spans="1:16" ht="63.75" x14ac:dyDescent="0.2">
      <c r="A18" s="382" t="s">
        <v>601</v>
      </c>
      <c r="B18" s="383" t="s">
        <v>602</v>
      </c>
      <c r="C18" s="340" t="s">
        <v>147</v>
      </c>
      <c r="D18" s="384" t="s">
        <v>148</v>
      </c>
      <c r="E18" s="385" t="s">
        <v>603</v>
      </c>
      <c r="F18" s="385" t="s">
        <v>604</v>
      </c>
      <c r="G18" s="386">
        <v>43418</v>
      </c>
      <c r="H18" s="387" t="s">
        <v>136</v>
      </c>
      <c r="I18" s="387">
        <v>45</v>
      </c>
      <c r="J18" s="460">
        <v>30487800</v>
      </c>
      <c r="K18" s="442">
        <v>43421</v>
      </c>
      <c r="L18" s="398" t="s">
        <v>137</v>
      </c>
      <c r="M18" s="256" t="s">
        <v>137</v>
      </c>
      <c r="N18" s="388" t="s">
        <v>24</v>
      </c>
      <c r="O18" s="385" t="s">
        <v>87</v>
      </c>
      <c r="P18" s="385" t="s">
        <v>706</v>
      </c>
    </row>
    <row r="19" spans="1:16" ht="63.75" x14ac:dyDescent="0.2">
      <c r="A19" s="382" t="s">
        <v>605</v>
      </c>
      <c r="B19" s="383" t="s">
        <v>606</v>
      </c>
      <c r="C19" s="340" t="s">
        <v>147</v>
      </c>
      <c r="D19" s="384" t="s">
        <v>584</v>
      </c>
      <c r="E19" s="385" t="s">
        <v>607</v>
      </c>
      <c r="F19" s="385" t="s">
        <v>608</v>
      </c>
      <c r="G19" s="386">
        <v>43424</v>
      </c>
      <c r="H19" s="387" t="s">
        <v>136</v>
      </c>
      <c r="I19" s="387">
        <v>5</v>
      </c>
      <c r="J19" s="460">
        <v>150000000</v>
      </c>
      <c r="K19" s="442">
        <v>43431</v>
      </c>
      <c r="L19" s="398" t="s">
        <v>137</v>
      </c>
      <c r="M19" s="256" t="s">
        <v>137</v>
      </c>
      <c r="N19" s="388" t="s">
        <v>24</v>
      </c>
      <c r="O19" s="385" t="s">
        <v>87</v>
      </c>
      <c r="P19" s="385" t="s">
        <v>706</v>
      </c>
    </row>
    <row r="20" spans="1:16" ht="51" x14ac:dyDescent="0.2">
      <c r="A20" s="382" t="s">
        <v>609</v>
      </c>
      <c r="B20" s="383" t="s">
        <v>610</v>
      </c>
      <c r="C20" s="385" t="s">
        <v>172</v>
      </c>
      <c r="D20" s="384" t="s">
        <v>182</v>
      </c>
      <c r="E20" s="385" t="s">
        <v>611</v>
      </c>
      <c r="F20" s="385" t="s">
        <v>612</v>
      </c>
      <c r="G20" s="386">
        <v>43249</v>
      </c>
      <c r="H20" s="387" t="s">
        <v>151</v>
      </c>
      <c r="I20" s="387">
        <v>8</v>
      </c>
      <c r="J20" s="460">
        <v>9335677417</v>
      </c>
      <c r="K20" s="442">
        <v>43304</v>
      </c>
      <c r="L20" s="398" t="s">
        <v>137</v>
      </c>
      <c r="M20" s="256" t="s">
        <v>137</v>
      </c>
      <c r="N20" s="388" t="s">
        <v>24</v>
      </c>
      <c r="O20" s="385" t="s">
        <v>80</v>
      </c>
      <c r="P20" s="385" t="s">
        <v>707</v>
      </c>
    </row>
    <row r="21" spans="1:16" ht="38.25" x14ac:dyDescent="0.2">
      <c r="A21" s="382" t="s">
        <v>613</v>
      </c>
      <c r="B21" s="383" t="s">
        <v>614</v>
      </c>
      <c r="C21" s="385" t="s">
        <v>384</v>
      </c>
      <c r="D21" s="384" t="s">
        <v>615</v>
      </c>
      <c r="E21" s="385" t="s">
        <v>616</v>
      </c>
      <c r="F21" s="385" t="s">
        <v>617</v>
      </c>
      <c r="G21" s="386">
        <v>43266</v>
      </c>
      <c r="H21" s="387" t="s">
        <v>151</v>
      </c>
      <c r="I21" s="387">
        <v>6</v>
      </c>
      <c r="J21" s="460">
        <v>327154800</v>
      </c>
      <c r="K21" s="442">
        <v>43304</v>
      </c>
      <c r="L21" s="345">
        <v>43381</v>
      </c>
      <c r="M21" s="256" t="s">
        <v>137</v>
      </c>
      <c r="N21" s="388" t="s">
        <v>24</v>
      </c>
      <c r="O21" s="385" t="s">
        <v>80</v>
      </c>
      <c r="P21" s="385" t="s">
        <v>80</v>
      </c>
    </row>
    <row r="22" spans="1:16" ht="51" x14ac:dyDescent="0.2">
      <c r="A22" s="382" t="s">
        <v>618</v>
      </c>
      <c r="B22" s="383" t="s">
        <v>620</v>
      </c>
      <c r="C22" s="385" t="s">
        <v>384</v>
      </c>
      <c r="D22" s="384" t="s">
        <v>615</v>
      </c>
      <c r="E22" s="385" t="s">
        <v>622</v>
      </c>
      <c r="F22" s="385" t="s">
        <v>624</v>
      </c>
      <c r="G22" s="386">
        <v>43286</v>
      </c>
      <c r="H22" s="387" t="s">
        <v>151</v>
      </c>
      <c r="I22" s="387">
        <v>8</v>
      </c>
      <c r="J22" s="460">
        <v>654195360</v>
      </c>
      <c r="K22" s="442">
        <v>43304</v>
      </c>
      <c r="L22" s="398" t="s">
        <v>137</v>
      </c>
      <c r="M22" s="256" t="s">
        <v>137</v>
      </c>
      <c r="N22" s="388" t="s">
        <v>24</v>
      </c>
      <c r="O22" s="385" t="s">
        <v>80</v>
      </c>
      <c r="P22" s="385" t="s">
        <v>707</v>
      </c>
    </row>
    <row r="23" spans="1:16" ht="38.25" x14ac:dyDescent="0.2">
      <c r="A23" s="382" t="s">
        <v>619</v>
      </c>
      <c r="B23" s="383" t="s">
        <v>621</v>
      </c>
      <c r="C23" s="340" t="s">
        <v>172</v>
      </c>
      <c r="D23" s="384" t="s">
        <v>148</v>
      </c>
      <c r="E23" s="385" t="s">
        <v>623</v>
      </c>
      <c r="F23" s="385" t="s">
        <v>625</v>
      </c>
      <c r="G23" s="386">
        <v>43300</v>
      </c>
      <c r="H23" s="387" t="s">
        <v>151</v>
      </c>
      <c r="I23" s="387">
        <v>2</v>
      </c>
      <c r="J23" s="460">
        <v>34980400</v>
      </c>
      <c r="K23" s="442">
        <v>43320</v>
      </c>
      <c r="L23" s="398" t="s">
        <v>137</v>
      </c>
      <c r="M23" s="256" t="s">
        <v>137</v>
      </c>
      <c r="N23" s="388" t="s">
        <v>24</v>
      </c>
      <c r="O23" s="385" t="s">
        <v>80</v>
      </c>
      <c r="P23" s="385" t="s">
        <v>80</v>
      </c>
    </row>
    <row r="24" spans="1:16" ht="51" x14ac:dyDescent="0.2">
      <c r="A24" s="382" t="s">
        <v>626</v>
      </c>
      <c r="B24" s="383" t="s">
        <v>627</v>
      </c>
      <c r="C24" s="340" t="s">
        <v>172</v>
      </c>
      <c r="D24" s="384" t="s">
        <v>584</v>
      </c>
      <c r="E24" s="385" t="s">
        <v>628</v>
      </c>
      <c r="F24" s="385" t="s">
        <v>629</v>
      </c>
      <c r="G24" s="386">
        <v>43341</v>
      </c>
      <c r="H24" s="387" t="s">
        <v>151</v>
      </c>
      <c r="I24" s="387">
        <v>3</v>
      </c>
      <c r="J24" s="460">
        <v>89999979</v>
      </c>
      <c r="K24" s="442">
        <v>43368</v>
      </c>
      <c r="L24" s="398" t="s">
        <v>137</v>
      </c>
      <c r="M24" s="256" t="s">
        <v>137</v>
      </c>
      <c r="N24" s="388" t="s">
        <v>24</v>
      </c>
      <c r="O24" s="385" t="s">
        <v>80</v>
      </c>
      <c r="P24" s="385" t="s">
        <v>80</v>
      </c>
    </row>
    <row r="25" spans="1:16" ht="51" x14ac:dyDescent="0.2">
      <c r="A25" s="382" t="s">
        <v>630</v>
      </c>
      <c r="B25" s="383" t="s">
        <v>631</v>
      </c>
      <c r="C25" s="340" t="s">
        <v>384</v>
      </c>
      <c r="D25" s="384" t="s">
        <v>615</v>
      </c>
      <c r="E25" s="385" t="s">
        <v>632</v>
      </c>
      <c r="F25" s="385" t="s">
        <v>633</v>
      </c>
      <c r="G25" s="386">
        <v>43361</v>
      </c>
      <c r="H25" s="387" t="s">
        <v>151</v>
      </c>
      <c r="I25" s="387">
        <v>3</v>
      </c>
      <c r="J25" s="460">
        <v>40579700</v>
      </c>
      <c r="K25" s="442">
        <v>43467</v>
      </c>
      <c r="L25" s="398" t="s">
        <v>137</v>
      </c>
      <c r="M25" s="256" t="s">
        <v>137</v>
      </c>
      <c r="N25" s="388" t="s">
        <v>24</v>
      </c>
      <c r="O25" s="385" t="s">
        <v>80</v>
      </c>
      <c r="P25" s="385" t="s">
        <v>708</v>
      </c>
    </row>
    <row r="26" spans="1:16" ht="25.5" x14ac:dyDescent="0.2">
      <c r="A26" s="382" t="s">
        <v>634</v>
      </c>
      <c r="B26" s="383" t="s">
        <v>635</v>
      </c>
      <c r="C26" s="340" t="s">
        <v>172</v>
      </c>
      <c r="D26" s="384" t="s">
        <v>182</v>
      </c>
      <c r="E26" s="385" t="s">
        <v>636</v>
      </c>
      <c r="F26" s="385" t="s">
        <v>637</v>
      </c>
      <c r="G26" s="386">
        <v>43382</v>
      </c>
      <c r="H26" s="387" t="s">
        <v>151</v>
      </c>
      <c r="I26" s="387">
        <v>3</v>
      </c>
      <c r="J26" s="460">
        <v>658112443</v>
      </c>
      <c r="K26" s="442">
        <v>43467</v>
      </c>
      <c r="L26" s="398" t="s">
        <v>137</v>
      </c>
      <c r="M26" s="256" t="s">
        <v>137</v>
      </c>
      <c r="N26" s="388" t="s">
        <v>24</v>
      </c>
      <c r="O26" s="385" t="s">
        <v>80</v>
      </c>
      <c r="P26" s="385" t="s">
        <v>80</v>
      </c>
    </row>
    <row r="27" spans="1:16" ht="76.5" x14ac:dyDescent="0.2">
      <c r="A27" s="382" t="s">
        <v>638</v>
      </c>
      <c r="B27" s="383" t="s">
        <v>639</v>
      </c>
      <c r="C27" s="340" t="s">
        <v>384</v>
      </c>
      <c r="D27" s="384" t="s">
        <v>615</v>
      </c>
      <c r="E27" s="385" t="s">
        <v>640</v>
      </c>
      <c r="F27" s="385" t="s">
        <v>641</v>
      </c>
      <c r="G27" s="386">
        <v>43462</v>
      </c>
      <c r="H27" s="387" t="s">
        <v>151</v>
      </c>
      <c r="I27" s="387">
        <v>360</v>
      </c>
      <c r="J27" s="460">
        <v>0</v>
      </c>
      <c r="K27" s="442">
        <v>43525</v>
      </c>
      <c r="L27" s="398" t="s">
        <v>137</v>
      </c>
      <c r="M27" s="256" t="s">
        <v>137</v>
      </c>
      <c r="N27" s="388" t="s">
        <v>24</v>
      </c>
      <c r="O27" s="385" t="s">
        <v>80</v>
      </c>
      <c r="P27" s="385" t="s">
        <v>80</v>
      </c>
    </row>
    <row r="28" spans="1:16" ht="51" x14ac:dyDescent="0.2">
      <c r="A28" s="382" t="s">
        <v>642</v>
      </c>
      <c r="B28" s="383" t="s">
        <v>643</v>
      </c>
      <c r="C28" s="340" t="s">
        <v>172</v>
      </c>
      <c r="D28" s="384" t="s">
        <v>182</v>
      </c>
      <c r="E28" s="385" t="s">
        <v>644</v>
      </c>
      <c r="F28" s="385" t="s">
        <v>645</v>
      </c>
      <c r="G28" s="386">
        <v>43462</v>
      </c>
      <c r="H28" s="387" t="s">
        <v>151</v>
      </c>
      <c r="I28" s="387">
        <v>13</v>
      </c>
      <c r="J28" s="460">
        <v>22836865502</v>
      </c>
      <c r="K28" s="442">
        <v>43500</v>
      </c>
      <c r="L28" s="398" t="s">
        <v>137</v>
      </c>
      <c r="M28" s="256" t="s">
        <v>137</v>
      </c>
      <c r="N28" s="388" t="s">
        <v>24</v>
      </c>
      <c r="O28" s="385" t="s">
        <v>80</v>
      </c>
      <c r="P28" s="385" t="s">
        <v>80</v>
      </c>
    </row>
    <row r="29" spans="1:16" ht="63.75" x14ac:dyDescent="0.2">
      <c r="A29" s="382" t="s">
        <v>646</v>
      </c>
      <c r="B29" s="383" t="s">
        <v>647</v>
      </c>
      <c r="C29" s="340" t="s">
        <v>384</v>
      </c>
      <c r="D29" s="384" t="s">
        <v>615</v>
      </c>
      <c r="E29" s="385" t="s">
        <v>648</v>
      </c>
      <c r="F29" s="385" t="s">
        <v>649</v>
      </c>
      <c r="G29" s="386">
        <v>43462</v>
      </c>
      <c r="H29" s="387" t="s">
        <v>151</v>
      </c>
      <c r="I29" s="387">
        <v>13</v>
      </c>
      <c r="J29" s="460">
        <v>1598600185</v>
      </c>
      <c r="K29" s="442">
        <v>43500</v>
      </c>
      <c r="L29" s="398" t="s">
        <v>137</v>
      </c>
      <c r="M29" s="256" t="s">
        <v>137</v>
      </c>
      <c r="N29" s="388" t="s">
        <v>24</v>
      </c>
      <c r="O29" s="385" t="s">
        <v>80</v>
      </c>
      <c r="P29" s="385" t="s">
        <v>80</v>
      </c>
    </row>
    <row r="30" spans="1:16" ht="38.25" x14ac:dyDescent="0.2">
      <c r="A30" s="382" t="s">
        <v>650</v>
      </c>
      <c r="B30" s="383" t="s">
        <v>651</v>
      </c>
      <c r="C30" s="340" t="s">
        <v>172</v>
      </c>
      <c r="D30" s="384" t="s">
        <v>182</v>
      </c>
      <c r="E30" s="385" t="s">
        <v>652</v>
      </c>
      <c r="F30" s="385" t="s">
        <v>653</v>
      </c>
      <c r="G30" s="386">
        <v>43462</v>
      </c>
      <c r="H30" s="387" t="s">
        <v>151</v>
      </c>
      <c r="I30" s="387">
        <v>16</v>
      </c>
      <c r="J30" s="460">
        <v>27572773674</v>
      </c>
      <c r="K30" s="442">
        <v>43500</v>
      </c>
      <c r="L30" s="398" t="s">
        <v>137</v>
      </c>
      <c r="M30" s="256" t="s">
        <v>137</v>
      </c>
      <c r="N30" s="388" t="s">
        <v>24</v>
      </c>
      <c r="O30" s="385" t="s">
        <v>80</v>
      </c>
      <c r="P30" s="385" t="s">
        <v>80</v>
      </c>
    </row>
    <row r="31" spans="1:16" ht="51" x14ac:dyDescent="0.2">
      <c r="A31" s="382" t="s">
        <v>654</v>
      </c>
      <c r="B31" s="383" t="s">
        <v>655</v>
      </c>
      <c r="C31" s="340" t="s">
        <v>384</v>
      </c>
      <c r="D31" s="384" t="s">
        <v>615</v>
      </c>
      <c r="E31" s="385" t="s">
        <v>648</v>
      </c>
      <c r="F31" s="385" t="s">
        <v>656</v>
      </c>
      <c r="G31" s="386">
        <v>43462</v>
      </c>
      <c r="H31" s="387" t="s">
        <v>151</v>
      </c>
      <c r="I31" s="387">
        <v>16</v>
      </c>
      <c r="J31" s="460">
        <v>1933702400</v>
      </c>
      <c r="K31" s="442">
        <v>43500</v>
      </c>
      <c r="L31" s="398" t="s">
        <v>137</v>
      </c>
      <c r="M31" s="256" t="s">
        <v>137</v>
      </c>
      <c r="N31" s="388" t="s">
        <v>24</v>
      </c>
      <c r="O31" s="385" t="s">
        <v>80</v>
      </c>
      <c r="P31" s="385" t="s">
        <v>80</v>
      </c>
    </row>
    <row r="32" spans="1:16" ht="63.75" x14ac:dyDescent="0.2">
      <c r="A32" s="382"/>
      <c r="B32" s="341" t="s">
        <v>657</v>
      </c>
      <c r="C32" s="385" t="s">
        <v>147</v>
      </c>
      <c r="D32" s="384" t="s">
        <v>22</v>
      </c>
      <c r="E32" s="385" t="s">
        <v>658</v>
      </c>
      <c r="F32" s="385" t="s">
        <v>659</v>
      </c>
      <c r="G32" s="386">
        <v>43124</v>
      </c>
      <c r="H32" s="354" t="s">
        <v>151</v>
      </c>
      <c r="I32" s="344">
        <v>11</v>
      </c>
      <c r="J32" s="460">
        <v>13000000</v>
      </c>
      <c r="K32" s="442">
        <v>43140</v>
      </c>
      <c r="L32" s="398" t="s">
        <v>137</v>
      </c>
      <c r="M32" s="390" t="s">
        <v>137</v>
      </c>
      <c r="N32" s="388" t="s">
        <v>24</v>
      </c>
      <c r="O32" s="385" t="s">
        <v>77</v>
      </c>
      <c r="P32" s="385" t="s">
        <v>690</v>
      </c>
    </row>
    <row r="33" spans="1:16" ht="63.75" x14ac:dyDescent="0.2">
      <c r="A33" s="382" t="s">
        <v>660</v>
      </c>
      <c r="B33" s="383" t="s">
        <v>661</v>
      </c>
      <c r="C33" s="385" t="s">
        <v>55</v>
      </c>
      <c r="D33" s="384" t="s">
        <v>148</v>
      </c>
      <c r="E33" s="385" t="s">
        <v>662</v>
      </c>
      <c r="F33" s="385" t="s">
        <v>663</v>
      </c>
      <c r="G33" s="386">
        <v>43173</v>
      </c>
      <c r="H33" s="387" t="s">
        <v>151</v>
      </c>
      <c r="I33" s="387">
        <v>9</v>
      </c>
      <c r="J33" s="460">
        <v>35155890</v>
      </c>
      <c r="K33" s="442">
        <v>43174</v>
      </c>
      <c r="L33" s="398" t="s">
        <v>137</v>
      </c>
      <c r="M33" s="390" t="s">
        <v>137</v>
      </c>
      <c r="N33" s="388" t="s">
        <v>24</v>
      </c>
      <c r="O33" s="385" t="s">
        <v>77</v>
      </c>
      <c r="P33" s="385" t="s">
        <v>77</v>
      </c>
    </row>
    <row r="34" spans="1:16" ht="89.25" x14ac:dyDescent="0.2">
      <c r="A34" s="382" t="s">
        <v>664</v>
      </c>
      <c r="B34" s="383" t="s">
        <v>665</v>
      </c>
      <c r="C34" s="340" t="s">
        <v>9</v>
      </c>
      <c r="D34" s="384" t="s">
        <v>615</v>
      </c>
      <c r="E34" s="385" t="s">
        <v>666</v>
      </c>
      <c r="F34" s="385" t="s">
        <v>667</v>
      </c>
      <c r="G34" s="386">
        <v>43346</v>
      </c>
      <c r="H34" s="387" t="s">
        <v>151</v>
      </c>
      <c r="I34" s="387">
        <v>12</v>
      </c>
      <c r="J34" s="460">
        <v>0</v>
      </c>
      <c r="K34" s="442">
        <v>43363</v>
      </c>
      <c r="L34" s="398" t="s">
        <v>137</v>
      </c>
      <c r="M34" s="256" t="s">
        <v>137</v>
      </c>
      <c r="N34" s="388" t="s">
        <v>24</v>
      </c>
      <c r="O34" s="385" t="s">
        <v>77</v>
      </c>
      <c r="P34" s="385" t="s">
        <v>190</v>
      </c>
    </row>
    <row r="35" spans="1:16" ht="76.5" x14ac:dyDescent="0.2">
      <c r="A35" s="382" t="s">
        <v>668</v>
      </c>
      <c r="B35" s="383" t="s">
        <v>669</v>
      </c>
      <c r="C35" s="340" t="s">
        <v>147</v>
      </c>
      <c r="D35" s="384" t="s">
        <v>615</v>
      </c>
      <c r="E35" s="385" t="s">
        <v>670</v>
      </c>
      <c r="F35" s="385" t="s">
        <v>671</v>
      </c>
      <c r="G35" s="386">
        <v>43363</v>
      </c>
      <c r="H35" s="387" t="s">
        <v>151</v>
      </c>
      <c r="I35" s="387">
        <v>24</v>
      </c>
      <c r="J35" s="460">
        <v>0</v>
      </c>
      <c r="K35" s="442">
        <v>43371</v>
      </c>
      <c r="L35" s="398" t="s">
        <v>137</v>
      </c>
      <c r="M35" s="256" t="s">
        <v>137</v>
      </c>
      <c r="N35" s="388" t="s">
        <v>24</v>
      </c>
      <c r="O35" s="385" t="s">
        <v>77</v>
      </c>
      <c r="P35" s="385" t="s">
        <v>709</v>
      </c>
    </row>
    <row r="36" spans="1:16" ht="76.5" x14ac:dyDescent="0.2">
      <c r="A36" s="382" t="s">
        <v>672</v>
      </c>
      <c r="B36" s="383" t="s">
        <v>673</v>
      </c>
      <c r="C36" s="340" t="s">
        <v>9</v>
      </c>
      <c r="D36" s="384" t="s">
        <v>182</v>
      </c>
      <c r="E36" s="385" t="s">
        <v>674</v>
      </c>
      <c r="F36" s="385" t="s">
        <v>675</v>
      </c>
      <c r="G36" s="386">
        <v>43410</v>
      </c>
      <c r="H36" s="387" t="s">
        <v>136</v>
      </c>
      <c r="I36" s="387">
        <v>396</v>
      </c>
      <c r="J36" s="460">
        <v>1446900000</v>
      </c>
      <c r="K36" s="442">
        <v>43411</v>
      </c>
      <c r="L36" s="398" t="s">
        <v>137</v>
      </c>
      <c r="M36" s="256" t="s">
        <v>137</v>
      </c>
      <c r="N36" s="388" t="s">
        <v>24</v>
      </c>
      <c r="O36" s="385" t="s">
        <v>77</v>
      </c>
      <c r="P36" s="385" t="s">
        <v>190</v>
      </c>
    </row>
    <row r="37" spans="1:16" ht="51" x14ac:dyDescent="0.2">
      <c r="A37" s="382" t="s">
        <v>676</v>
      </c>
      <c r="B37" s="383" t="s">
        <v>677</v>
      </c>
      <c r="C37" s="385" t="s">
        <v>147</v>
      </c>
      <c r="D37" s="384" t="s">
        <v>615</v>
      </c>
      <c r="E37" s="385" t="s">
        <v>678</v>
      </c>
      <c r="F37" s="385" t="s">
        <v>679</v>
      </c>
      <c r="G37" s="386">
        <v>43245</v>
      </c>
      <c r="H37" s="387" t="s">
        <v>151</v>
      </c>
      <c r="I37" s="387">
        <v>6</v>
      </c>
      <c r="J37" s="460">
        <v>436080940</v>
      </c>
      <c r="K37" s="442">
        <v>43264</v>
      </c>
      <c r="L37" s="398" t="s">
        <v>137</v>
      </c>
      <c r="M37" s="256" t="s">
        <v>137</v>
      </c>
      <c r="N37" s="388" t="s">
        <v>24</v>
      </c>
      <c r="O37" s="385" t="s">
        <v>84</v>
      </c>
      <c r="P37" s="385" t="s">
        <v>84</v>
      </c>
    </row>
    <row r="38" spans="1:16" ht="102" x14ac:dyDescent="0.2">
      <c r="A38" s="400"/>
      <c r="B38" s="461" t="s">
        <v>680</v>
      </c>
      <c r="C38" s="391" t="s">
        <v>31</v>
      </c>
      <c r="D38" s="391" t="s">
        <v>22</v>
      </c>
      <c r="E38" s="392" t="s">
        <v>681</v>
      </c>
      <c r="F38" s="280" t="s">
        <v>682</v>
      </c>
      <c r="G38" s="281">
        <v>43391</v>
      </c>
      <c r="H38" s="391" t="s">
        <v>136</v>
      </c>
      <c r="I38" s="391">
        <v>432</v>
      </c>
      <c r="J38" s="462">
        <v>28690900</v>
      </c>
      <c r="K38" s="393" t="s">
        <v>137</v>
      </c>
      <c r="L38" s="398" t="s">
        <v>137</v>
      </c>
      <c r="M38" s="394">
        <v>43830</v>
      </c>
      <c r="N38" s="395" t="s">
        <v>24</v>
      </c>
      <c r="O38" s="280" t="s">
        <v>82</v>
      </c>
      <c r="P38" s="401" t="s">
        <v>683</v>
      </c>
    </row>
    <row r="39" spans="1:16" ht="63.75" x14ac:dyDescent="0.2">
      <c r="A39" s="400"/>
      <c r="B39" s="461" t="s">
        <v>684</v>
      </c>
      <c r="C39" s="391" t="s">
        <v>31</v>
      </c>
      <c r="D39" s="391" t="s">
        <v>22</v>
      </c>
      <c r="E39" s="280" t="s">
        <v>446</v>
      </c>
      <c r="F39" s="280" t="s">
        <v>685</v>
      </c>
      <c r="G39" s="281">
        <v>43458</v>
      </c>
      <c r="H39" s="391" t="s">
        <v>151</v>
      </c>
      <c r="I39" s="391">
        <v>24</v>
      </c>
      <c r="J39" s="462">
        <v>1999258310</v>
      </c>
      <c r="K39" s="393">
        <v>43126</v>
      </c>
      <c r="L39" s="398" t="s">
        <v>137</v>
      </c>
      <c r="M39" s="394">
        <v>44191</v>
      </c>
      <c r="N39" s="395" t="s">
        <v>24</v>
      </c>
      <c r="O39" s="392" t="s">
        <v>83</v>
      </c>
      <c r="P39" s="392" t="s">
        <v>83</v>
      </c>
    </row>
    <row r="40" spans="1:16" ht="38.25" x14ac:dyDescent="0.2">
      <c r="A40" s="400"/>
      <c r="B40" s="341" t="s">
        <v>692</v>
      </c>
      <c r="C40" s="342" t="s">
        <v>56</v>
      </c>
      <c r="D40" s="396" t="s">
        <v>32</v>
      </c>
      <c r="E40" s="263" t="s">
        <v>687</v>
      </c>
      <c r="F40" s="340" t="s">
        <v>688</v>
      </c>
      <c r="G40" s="397">
        <v>43368</v>
      </c>
      <c r="H40" s="397" t="s">
        <v>136</v>
      </c>
      <c r="I40" s="344">
        <v>455</v>
      </c>
      <c r="J40" s="460">
        <v>0</v>
      </c>
      <c r="K40" s="395" t="s">
        <v>137</v>
      </c>
      <c r="L40" s="398" t="s">
        <v>137</v>
      </c>
      <c r="M40" s="399" t="s">
        <v>137</v>
      </c>
      <c r="N40" s="395" t="s">
        <v>24</v>
      </c>
      <c r="O40" s="280" t="s">
        <v>189</v>
      </c>
      <c r="P40" s="392" t="s">
        <v>690</v>
      </c>
    </row>
    <row r="41" spans="1:16" ht="102" x14ac:dyDescent="0.2">
      <c r="A41" s="400"/>
      <c r="B41" s="341" t="s">
        <v>693</v>
      </c>
      <c r="C41" s="263" t="s">
        <v>57</v>
      </c>
      <c r="D41" s="396" t="s">
        <v>32</v>
      </c>
      <c r="E41" s="263" t="s">
        <v>687</v>
      </c>
      <c r="F41" s="340" t="s">
        <v>691</v>
      </c>
      <c r="G41" s="397">
        <v>43430</v>
      </c>
      <c r="H41" s="397" t="s">
        <v>136</v>
      </c>
      <c r="I41" s="344">
        <v>394</v>
      </c>
      <c r="J41" s="460">
        <v>0</v>
      </c>
      <c r="K41" s="393">
        <v>43431</v>
      </c>
      <c r="L41" s="398" t="s">
        <v>137</v>
      </c>
      <c r="M41" s="399" t="s">
        <v>137</v>
      </c>
      <c r="N41" s="395" t="s">
        <v>24</v>
      </c>
      <c r="O41" s="392" t="s">
        <v>82</v>
      </c>
      <c r="P41" s="392" t="s">
        <v>82</v>
      </c>
    </row>
    <row r="42" spans="1:16" ht="63.75" x14ac:dyDescent="0.2">
      <c r="A42" s="400"/>
      <c r="B42" s="347" t="s">
        <v>694</v>
      </c>
      <c r="C42" s="351" t="s">
        <v>37</v>
      </c>
      <c r="D42" s="349" t="s">
        <v>32</v>
      </c>
      <c r="E42" s="348" t="s">
        <v>500</v>
      </c>
      <c r="F42" s="351" t="s">
        <v>259</v>
      </c>
      <c r="G42" s="281">
        <v>43406</v>
      </c>
      <c r="H42" s="352" t="s">
        <v>136</v>
      </c>
      <c r="I42" s="352">
        <v>313</v>
      </c>
      <c r="J42" s="460">
        <v>125211423</v>
      </c>
      <c r="K42" s="393">
        <v>43410</v>
      </c>
      <c r="L42" s="398" t="s">
        <v>137</v>
      </c>
      <c r="M42" s="399" t="s">
        <v>137</v>
      </c>
      <c r="N42" s="376" t="s">
        <v>24</v>
      </c>
      <c r="O42" s="385" t="s">
        <v>79</v>
      </c>
      <c r="P42" s="348" t="s">
        <v>164</v>
      </c>
    </row>
    <row r="43" spans="1:16" ht="89.25" x14ac:dyDescent="0.2">
      <c r="A43" s="400"/>
      <c r="B43" s="347" t="s">
        <v>695</v>
      </c>
      <c r="C43" s="351" t="s">
        <v>37</v>
      </c>
      <c r="D43" s="349" t="s">
        <v>32</v>
      </c>
      <c r="E43" s="348" t="s">
        <v>696</v>
      </c>
      <c r="F43" s="351" t="s">
        <v>697</v>
      </c>
      <c r="G43" s="281">
        <v>43413</v>
      </c>
      <c r="H43" s="352" t="s">
        <v>136</v>
      </c>
      <c r="I43" s="352">
        <v>51</v>
      </c>
      <c r="J43" s="460">
        <v>150000000</v>
      </c>
      <c r="K43" s="393">
        <v>43426</v>
      </c>
      <c r="L43" s="398" t="s">
        <v>137</v>
      </c>
      <c r="M43" s="399" t="s">
        <v>137</v>
      </c>
      <c r="N43" s="376" t="s">
        <v>24</v>
      </c>
      <c r="O43" s="385" t="s">
        <v>79</v>
      </c>
      <c r="P43" s="348" t="s">
        <v>164</v>
      </c>
    </row>
    <row r="44" spans="1:16" ht="127.5" x14ac:dyDescent="0.2">
      <c r="A44" s="400"/>
      <c r="B44" s="347">
        <v>218045</v>
      </c>
      <c r="C44" s="351" t="s">
        <v>59</v>
      </c>
      <c r="D44" s="349" t="s">
        <v>32</v>
      </c>
      <c r="E44" s="348" t="s">
        <v>698</v>
      </c>
      <c r="F44" s="351" t="s">
        <v>699</v>
      </c>
      <c r="G44" s="281">
        <v>43451</v>
      </c>
      <c r="H44" s="352" t="s">
        <v>136</v>
      </c>
      <c r="I44" s="352">
        <v>14</v>
      </c>
      <c r="J44" s="460">
        <v>60250000</v>
      </c>
      <c r="K44" s="393">
        <v>43452</v>
      </c>
      <c r="L44" s="398" t="s">
        <v>137</v>
      </c>
      <c r="M44" s="399" t="s">
        <v>137</v>
      </c>
      <c r="N44" s="376" t="s">
        <v>24</v>
      </c>
      <c r="O44" s="392" t="s">
        <v>86</v>
      </c>
      <c r="P44" s="385" t="s">
        <v>425</v>
      </c>
    </row>
  </sheetData>
  <autoFilter ref="A1:P44"/>
  <dataValidations count="9">
    <dataValidation type="list" allowBlank="1" showInputMessage="1" showErrorMessage="1" sqref="C2">
      <formula1>$H$62788:$H$62805</formula1>
    </dataValidation>
    <dataValidation type="list" allowBlank="1" showInputMessage="1" showErrorMessage="1" sqref="C3:C4">
      <formula1>$H$62789:$H$62806</formula1>
    </dataValidation>
    <dataValidation type="list" allowBlank="1" showInputMessage="1" showErrorMessage="1" sqref="C5:C8">
      <formula1>$H$62784:$H$62801</formula1>
    </dataValidation>
    <dataValidation type="list" allowBlank="1" showInputMessage="1" showErrorMessage="1" sqref="C9:C37">
      <formula1>$H$62784:$H$62805</formula1>
    </dataValidation>
    <dataValidation type="list" allowBlank="1" showInputMessage="1" showErrorMessage="1" sqref="O40">
      <formula1>$AE$65168:$AE$65206</formula1>
    </dataValidation>
    <dataValidation type="list" allowBlank="1" showInputMessage="1" showErrorMessage="1" sqref="N40:N41">
      <formula1>$AB$65174:$AB$65175</formula1>
    </dataValidation>
    <dataValidation type="list" allowBlank="1" showInputMessage="1" showErrorMessage="1" sqref="D40:D41">
      <formula1>$I$65174:$I$65184</formula1>
    </dataValidation>
    <dataValidation type="list" allowBlank="1" showInputMessage="1" showErrorMessage="1" sqref="C40">
      <formula1>$H$65174:$H$65189</formula1>
    </dataValidation>
    <dataValidation type="list" allowBlank="1" showInputMessage="1" showErrorMessage="1" sqref="P44">
      <formula1>$BD$64304:$BD$64356</formula1>
    </dataValidation>
  </dataValidation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98"/>
  <sheetViews>
    <sheetView tabSelected="1" zoomScale="90" zoomScaleNormal="90" workbookViewId="0">
      <selection activeCell="L5" sqref="L5"/>
    </sheetView>
  </sheetViews>
  <sheetFormatPr baseColWidth="10" defaultRowHeight="12.75" x14ac:dyDescent="0.2"/>
  <cols>
    <col min="1" max="1" width="11.42578125" style="230"/>
    <col min="2" max="2" width="13.42578125" style="230" customWidth="1"/>
    <col min="3" max="3" width="17.140625" style="230" customWidth="1"/>
    <col min="4" max="4" width="15.28515625" style="230" customWidth="1"/>
    <col min="5" max="5" width="19.85546875" style="230" customWidth="1"/>
    <col min="6" max="6" width="33.42578125" style="230" customWidth="1"/>
    <col min="7" max="9" width="11.42578125" style="230" customWidth="1"/>
    <col min="10" max="10" width="18.85546875" style="230" customWidth="1"/>
    <col min="11" max="11" width="11.42578125" style="448"/>
    <col min="12" max="14" width="11.42578125" style="230"/>
    <col min="15" max="15" width="19.7109375" style="230" customWidth="1"/>
    <col min="16" max="16" width="22.5703125" style="230" customWidth="1"/>
    <col min="17" max="16384" width="11.42578125" style="230"/>
  </cols>
  <sheetData>
    <row r="1" spans="1:16" ht="63.75" x14ac:dyDescent="0.2">
      <c r="A1" s="195" t="s">
        <v>539</v>
      </c>
      <c r="B1" s="222" t="s">
        <v>124</v>
      </c>
      <c r="C1" s="363" t="s">
        <v>20</v>
      </c>
      <c r="D1" s="364" t="s">
        <v>125</v>
      </c>
      <c r="E1" s="365" t="s">
        <v>126</v>
      </c>
      <c r="F1" s="366" t="s">
        <v>127</v>
      </c>
      <c r="G1" s="367" t="s">
        <v>128</v>
      </c>
      <c r="H1" s="368" t="s">
        <v>129</v>
      </c>
      <c r="I1" s="369" t="s">
        <v>130</v>
      </c>
      <c r="J1" s="464" t="s">
        <v>2601</v>
      </c>
      <c r="K1" s="370" t="s">
        <v>131</v>
      </c>
      <c r="L1" s="278" t="s">
        <v>132</v>
      </c>
      <c r="M1" s="371" t="s">
        <v>133</v>
      </c>
      <c r="N1" s="372" t="s">
        <v>540</v>
      </c>
      <c r="O1" s="374" t="s">
        <v>686</v>
      </c>
      <c r="P1" s="375" t="s">
        <v>135</v>
      </c>
    </row>
    <row r="2" spans="1:16" ht="76.5" x14ac:dyDescent="0.2">
      <c r="A2" s="424"/>
      <c r="B2" s="196" t="s">
        <v>710</v>
      </c>
      <c r="C2" s="238" t="s">
        <v>140</v>
      </c>
      <c r="D2" s="262" t="s">
        <v>22</v>
      </c>
      <c r="E2" s="238" t="s">
        <v>723</v>
      </c>
      <c r="F2" s="238" t="s">
        <v>736</v>
      </c>
      <c r="G2" s="403">
        <v>43468</v>
      </c>
      <c r="H2" s="271" t="s">
        <v>136</v>
      </c>
      <c r="I2" s="404">
        <v>358</v>
      </c>
      <c r="J2" s="465">
        <v>30585670</v>
      </c>
      <c r="K2" s="405">
        <v>43469</v>
      </c>
      <c r="L2" s="212" t="s">
        <v>137</v>
      </c>
      <c r="M2" s="240" t="s">
        <v>137</v>
      </c>
      <c r="N2" s="362" t="s">
        <v>24</v>
      </c>
      <c r="O2" s="219" t="s">
        <v>77</v>
      </c>
      <c r="P2" s="241" t="s">
        <v>748</v>
      </c>
    </row>
    <row r="3" spans="1:16" ht="76.5" x14ac:dyDescent="0.2">
      <c r="A3" s="424"/>
      <c r="B3" s="196" t="s">
        <v>711</v>
      </c>
      <c r="C3" s="238" t="s">
        <v>13</v>
      </c>
      <c r="D3" s="262" t="s">
        <v>22</v>
      </c>
      <c r="E3" s="238" t="s">
        <v>724</v>
      </c>
      <c r="F3" s="238" t="s">
        <v>737</v>
      </c>
      <c r="G3" s="403">
        <v>43468</v>
      </c>
      <c r="H3" s="271" t="s">
        <v>136</v>
      </c>
      <c r="I3" s="404">
        <v>358</v>
      </c>
      <c r="J3" s="465">
        <v>85979738</v>
      </c>
      <c r="K3" s="405">
        <v>43469</v>
      </c>
      <c r="L3" s="212" t="s">
        <v>137</v>
      </c>
      <c r="M3" s="240" t="s">
        <v>137</v>
      </c>
      <c r="N3" s="362" t="s">
        <v>24</v>
      </c>
      <c r="O3" s="219" t="s">
        <v>77</v>
      </c>
      <c r="P3" s="241" t="s">
        <v>748</v>
      </c>
    </row>
    <row r="4" spans="1:16" ht="51" x14ac:dyDescent="0.2">
      <c r="A4" s="424"/>
      <c r="B4" s="196" t="s">
        <v>712</v>
      </c>
      <c r="C4" s="238" t="s">
        <v>140</v>
      </c>
      <c r="D4" s="262" t="s">
        <v>22</v>
      </c>
      <c r="E4" s="238" t="s">
        <v>725</v>
      </c>
      <c r="F4" s="238" t="s">
        <v>738</v>
      </c>
      <c r="G4" s="403">
        <v>43468</v>
      </c>
      <c r="H4" s="271" t="s">
        <v>136</v>
      </c>
      <c r="I4" s="404">
        <v>358</v>
      </c>
      <c r="J4" s="465">
        <v>27712481</v>
      </c>
      <c r="K4" s="405">
        <v>43469</v>
      </c>
      <c r="L4" s="212" t="s">
        <v>137</v>
      </c>
      <c r="M4" s="240" t="s">
        <v>137</v>
      </c>
      <c r="N4" s="362" t="s">
        <v>24</v>
      </c>
      <c r="O4" s="219" t="s">
        <v>77</v>
      </c>
      <c r="P4" s="241" t="s">
        <v>748</v>
      </c>
    </row>
    <row r="5" spans="1:16" ht="140.25" x14ac:dyDescent="0.2">
      <c r="A5" s="424"/>
      <c r="B5" s="196" t="s">
        <v>713</v>
      </c>
      <c r="C5" s="238" t="s">
        <v>13</v>
      </c>
      <c r="D5" s="262" t="s">
        <v>22</v>
      </c>
      <c r="E5" s="219" t="s">
        <v>726</v>
      </c>
      <c r="F5" s="219" t="s">
        <v>739</v>
      </c>
      <c r="G5" s="403">
        <v>43468</v>
      </c>
      <c r="H5" s="271" t="s">
        <v>136</v>
      </c>
      <c r="I5" s="404">
        <v>358</v>
      </c>
      <c r="J5" s="465">
        <v>54003799</v>
      </c>
      <c r="K5" s="405">
        <v>43469</v>
      </c>
      <c r="L5" s="212" t="s">
        <v>137</v>
      </c>
      <c r="M5" s="240" t="s">
        <v>137</v>
      </c>
      <c r="N5" s="362" t="s">
        <v>24</v>
      </c>
      <c r="O5" s="219" t="s">
        <v>77</v>
      </c>
      <c r="P5" s="241" t="s">
        <v>748</v>
      </c>
    </row>
    <row r="6" spans="1:16" ht="89.25" x14ac:dyDescent="0.2">
      <c r="A6" s="424"/>
      <c r="B6" s="196" t="s">
        <v>714</v>
      </c>
      <c r="C6" s="238" t="s">
        <v>13</v>
      </c>
      <c r="D6" s="244" t="s">
        <v>22</v>
      </c>
      <c r="E6" s="243" t="s">
        <v>727</v>
      </c>
      <c r="F6" s="331" t="s">
        <v>740</v>
      </c>
      <c r="G6" s="403">
        <v>43468</v>
      </c>
      <c r="H6" s="271" t="s">
        <v>136</v>
      </c>
      <c r="I6" s="404">
        <v>358</v>
      </c>
      <c r="J6" s="465">
        <v>85979738</v>
      </c>
      <c r="K6" s="405">
        <v>43469</v>
      </c>
      <c r="L6" s="212" t="s">
        <v>137</v>
      </c>
      <c r="M6" s="240" t="s">
        <v>137</v>
      </c>
      <c r="N6" s="362" t="s">
        <v>24</v>
      </c>
      <c r="O6" s="219" t="s">
        <v>77</v>
      </c>
      <c r="P6" s="241" t="s">
        <v>748</v>
      </c>
    </row>
    <row r="7" spans="1:16" ht="51" x14ac:dyDescent="0.2">
      <c r="A7" s="424"/>
      <c r="B7" s="202" t="s">
        <v>715</v>
      </c>
      <c r="C7" s="238" t="s">
        <v>13</v>
      </c>
      <c r="D7" s="250" t="s">
        <v>22</v>
      </c>
      <c r="E7" s="219" t="s">
        <v>728</v>
      </c>
      <c r="F7" s="219" t="s">
        <v>741</v>
      </c>
      <c r="G7" s="361">
        <v>43475</v>
      </c>
      <c r="H7" s="336" t="s">
        <v>151</v>
      </c>
      <c r="I7" s="336">
        <v>11</v>
      </c>
      <c r="J7" s="465">
        <v>35370038</v>
      </c>
      <c r="K7" s="405">
        <v>43475</v>
      </c>
      <c r="L7" s="212" t="s">
        <v>137</v>
      </c>
      <c r="M7" s="240" t="s">
        <v>137</v>
      </c>
      <c r="N7" s="362" t="s">
        <v>24</v>
      </c>
      <c r="O7" s="219" t="s">
        <v>76</v>
      </c>
      <c r="P7" s="241" t="s">
        <v>749</v>
      </c>
    </row>
    <row r="8" spans="1:16" ht="51" x14ac:dyDescent="0.2">
      <c r="A8" s="424"/>
      <c r="B8" s="196" t="s">
        <v>716</v>
      </c>
      <c r="C8" s="238" t="s">
        <v>140</v>
      </c>
      <c r="D8" s="250" t="s">
        <v>22</v>
      </c>
      <c r="E8" s="219" t="s">
        <v>729</v>
      </c>
      <c r="F8" s="219" t="s">
        <v>742</v>
      </c>
      <c r="G8" s="361">
        <v>43476</v>
      </c>
      <c r="H8" s="325" t="s">
        <v>151</v>
      </c>
      <c r="I8" s="265">
        <v>11</v>
      </c>
      <c r="J8" s="465">
        <v>25545014</v>
      </c>
      <c r="K8" s="405">
        <v>43481</v>
      </c>
      <c r="L8" s="212" t="s">
        <v>137</v>
      </c>
      <c r="M8" s="240" t="s">
        <v>137</v>
      </c>
      <c r="N8" s="362" t="s">
        <v>24</v>
      </c>
      <c r="O8" s="219" t="s">
        <v>77</v>
      </c>
      <c r="P8" s="241" t="s">
        <v>77</v>
      </c>
    </row>
    <row r="9" spans="1:16" ht="63.75" x14ac:dyDescent="0.2">
      <c r="A9" s="424"/>
      <c r="B9" s="196" t="s">
        <v>717</v>
      </c>
      <c r="C9" s="238" t="s">
        <v>13</v>
      </c>
      <c r="D9" s="250" t="s">
        <v>22</v>
      </c>
      <c r="E9" s="219" t="s">
        <v>730</v>
      </c>
      <c r="F9" s="219" t="s">
        <v>743</v>
      </c>
      <c r="G9" s="361">
        <v>43476</v>
      </c>
      <c r="H9" s="325" t="s">
        <v>136</v>
      </c>
      <c r="I9" s="265">
        <v>345</v>
      </c>
      <c r="J9" s="465">
        <v>82857569</v>
      </c>
      <c r="K9" s="405">
        <v>43477</v>
      </c>
      <c r="L9" s="212" t="s">
        <v>137</v>
      </c>
      <c r="M9" s="240" t="s">
        <v>137</v>
      </c>
      <c r="N9" s="362" t="s">
        <v>24</v>
      </c>
      <c r="O9" s="219" t="s">
        <v>76</v>
      </c>
      <c r="P9" s="241" t="s">
        <v>750</v>
      </c>
    </row>
    <row r="10" spans="1:16" ht="255" x14ac:dyDescent="0.2">
      <c r="A10" s="424"/>
      <c r="B10" s="196" t="s">
        <v>718</v>
      </c>
      <c r="C10" s="238" t="s">
        <v>13</v>
      </c>
      <c r="D10" s="250" t="s">
        <v>22</v>
      </c>
      <c r="E10" s="219" t="s">
        <v>731</v>
      </c>
      <c r="F10" s="219" t="s">
        <v>744</v>
      </c>
      <c r="G10" s="361">
        <v>43479</v>
      </c>
      <c r="H10" s="325" t="s">
        <v>136</v>
      </c>
      <c r="I10" s="265">
        <v>345</v>
      </c>
      <c r="J10" s="465">
        <v>82857869</v>
      </c>
      <c r="K10" s="405">
        <v>43480</v>
      </c>
      <c r="L10" s="212" t="s">
        <v>137</v>
      </c>
      <c r="M10" s="240" t="s">
        <v>137</v>
      </c>
      <c r="N10" s="362" t="s">
        <v>24</v>
      </c>
      <c r="O10" s="219" t="s">
        <v>76</v>
      </c>
      <c r="P10" s="241" t="s">
        <v>750</v>
      </c>
    </row>
    <row r="11" spans="1:16" ht="255" x14ac:dyDescent="0.2">
      <c r="A11" s="424"/>
      <c r="B11" s="335" t="s">
        <v>719</v>
      </c>
      <c r="C11" s="238" t="s">
        <v>13</v>
      </c>
      <c r="D11" s="250" t="s">
        <v>22</v>
      </c>
      <c r="E11" s="219" t="s">
        <v>732</v>
      </c>
      <c r="F11" s="219" t="s">
        <v>745</v>
      </c>
      <c r="G11" s="361">
        <v>43480</v>
      </c>
      <c r="H11" s="336" t="s">
        <v>136</v>
      </c>
      <c r="I11" s="336">
        <v>345</v>
      </c>
      <c r="J11" s="465">
        <v>82857569</v>
      </c>
      <c r="K11" s="405">
        <v>43481</v>
      </c>
      <c r="L11" s="221" t="s">
        <v>137</v>
      </c>
      <c r="M11" s="254" t="s">
        <v>137</v>
      </c>
      <c r="N11" s="362" t="s">
        <v>24</v>
      </c>
      <c r="O11" s="219" t="s">
        <v>76</v>
      </c>
      <c r="P11" s="241" t="s">
        <v>750</v>
      </c>
    </row>
    <row r="12" spans="1:16" ht="255" x14ac:dyDescent="0.2">
      <c r="A12" s="339"/>
      <c r="B12" s="335" t="s">
        <v>720</v>
      </c>
      <c r="C12" s="238" t="s">
        <v>13</v>
      </c>
      <c r="D12" s="250" t="s">
        <v>22</v>
      </c>
      <c r="E12" s="219" t="s">
        <v>733</v>
      </c>
      <c r="F12" s="219" t="s">
        <v>745</v>
      </c>
      <c r="G12" s="361">
        <v>43480</v>
      </c>
      <c r="H12" s="336" t="s">
        <v>136</v>
      </c>
      <c r="I12" s="336">
        <v>345</v>
      </c>
      <c r="J12" s="465">
        <v>82857569</v>
      </c>
      <c r="K12" s="405">
        <v>43481</v>
      </c>
      <c r="L12" s="221" t="s">
        <v>137</v>
      </c>
      <c r="M12" s="254" t="s">
        <v>137</v>
      </c>
      <c r="N12" s="362" t="s">
        <v>24</v>
      </c>
      <c r="O12" s="219" t="s">
        <v>76</v>
      </c>
      <c r="P12" s="241" t="s">
        <v>750</v>
      </c>
    </row>
    <row r="13" spans="1:16" ht="114.75" x14ac:dyDescent="0.2">
      <c r="A13" s="339"/>
      <c r="B13" s="335" t="s">
        <v>721</v>
      </c>
      <c r="C13" s="238" t="s">
        <v>13</v>
      </c>
      <c r="D13" s="250" t="s">
        <v>22</v>
      </c>
      <c r="E13" s="219" t="s">
        <v>734</v>
      </c>
      <c r="F13" s="219" t="s">
        <v>746</v>
      </c>
      <c r="G13" s="361">
        <v>43481</v>
      </c>
      <c r="H13" s="336" t="s">
        <v>136</v>
      </c>
      <c r="I13" s="336">
        <v>340</v>
      </c>
      <c r="J13" s="465">
        <v>202954500</v>
      </c>
      <c r="K13" s="405">
        <v>43482</v>
      </c>
      <c r="L13" s="221" t="s">
        <v>137</v>
      </c>
      <c r="M13" s="254" t="s">
        <v>137</v>
      </c>
      <c r="N13" s="362" t="s">
        <v>24</v>
      </c>
      <c r="O13" s="219" t="s">
        <v>76</v>
      </c>
      <c r="P13" s="241" t="s">
        <v>750</v>
      </c>
    </row>
    <row r="14" spans="1:16" ht="63.75" x14ac:dyDescent="0.2">
      <c r="A14" s="424"/>
      <c r="B14" s="335" t="s">
        <v>722</v>
      </c>
      <c r="C14" s="238" t="s">
        <v>13</v>
      </c>
      <c r="D14" s="250" t="s">
        <v>22</v>
      </c>
      <c r="E14" s="219" t="s">
        <v>735</v>
      </c>
      <c r="F14" s="219" t="s">
        <v>747</v>
      </c>
      <c r="G14" s="361">
        <v>43481</v>
      </c>
      <c r="H14" s="336" t="s">
        <v>151</v>
      </c>
      <c r="I14" s="336">
        <v>11</v>
      </c>
      <c r="J14" s="465">
        <v>35370038</v>
      </c>
      <c r="K14" s="405">
        <v>43488</v>
      </c>
      <c r="L14" s="221" t="s">
        <v>137</v>
      </c>
      <c r="M14" s="254" t="s">
        <v>137</v>
      </c>
      <c r="N14" s="362" t="s">
        <v>24</v>
      </c>
      <c r="O14" s="219" t="s">
        <v>77</v>
      </c>
      <c r="P14" s="241" t="s">
        <v>751</v>
      </c>
    </row>
    <row r="15" spans="1:16" ht="89.25" x14ac:dyDescent="0.2">
      <c r="A15" s="424"/>
      <c r="B15" s="335" t="s">
        <v>752</v>
      </c>
      <c r="C15" s="238" t="s">
        <v>13</v>
      </c>
      <c r="D15" s="250" t="s">
        <v>22</v>
      </c>
      <c r="E15" s="219" t="s">
        <v>755</v>
      </c>
      <c r="F15" s="219" t="s">
        <v>758</v>
      </c>
      <c r="G15" s="361">
        <v>43482</v>
      </c>
      <c r="H15" s="336" t="s">
        <v>151</v>
      </c>
      <c r="I15" s="336">
        <v>11</v>
      </c>
      <c r="J15" s="465">
        <v>51089500</v>
      </c>
      <c r="K15" s="405">
        <v>43482</v>
      </c>
      <c r="L15" s="221" t="s">
        <v>137</v>
      </c>
      <c r="M15" s="254" t="s">
        <v>137</v>
      </c>
      <c r="N15" s="362" t="s">
        <v>24</v>
      </c>
      <c r="O15" s="219" t="s">
        <v>77</v>
      </c>
      <c r="P15" s="241" t="s">
        <v>751</v>
      </c>
    </row>
    <row r="16" spans="1:16" ht="51" x14ac:dyDescent="0.2">
      <c r="A16" s="424"/>
      <c r="B16" s="335" t="s">
        <v>753</v>
      </c>
      <c r="C16" s="238" t="s">
        <v>140</v>
      </c>
      <c r="D16" s="262" t="s">
        <v>22</v>
      </c>
      <c r="E16" s="219" t="s">
        <v>756</v>
      </c>
      <c r="F16" s="219" t="s">
        <v>759</v>
      </c>
      <c r="G16" s="361">
        <v>43483</v>
      </c>
      <c r="H16" s="336" t="s">
        <v>151</v>
      </c>
      <c r="I16" s="336">
        <v>11</v>
      </c>
      <c r="J16" s="465">
        <v>25545025</v>
      </c>
      <c r="K16" s="405">
        <v>43483</v>
      </c>
      <c r="L16" s="221" t="s">
        <v>137</v>
      </c>
      <c r="M16" s="254" t="s">
        <v>137</v>
      </c>
      <c r="N16" s="362" t="s">
        <v>24</v>
      </c>
      <c r="O16" s="219" t="s">
        <v>76</v>
      </c>
      <c r="P16" s="241" t="s">
        <v>761</v>
      </c>
    </row>
    <row r="17" spans="1:16" ht="51" x14ac:dyDescent="0.2">
      <c r="A17" s="424"/>
      <c r="B17" s="335" t="s">
        <v>754</v>
      </c>
      <c r="C17" s="238" t="s">
        <v>140</v>
      </c>
      <c r="D17" s="262" t="s">
        <v>22</v>
      </c>
      <c r="E17" s="219" t="s">
        <v>757</v>
      </c>
      <c r="F17" s="219" t="s">
        <v>760</v>
      </c>
      <c r="G17" s="361">
        <v>43483</v>
      </c>
      <c r="H17" s="336" t="s">
        <v>151</v>
      </c>
      <c r="I17" s="336">
        <v>11</v>
      </c>
      <c r="J17" s="465">
        <v>25545025</v>
      </c>
      <c r="K17" s="405">
        <v>43483</v>
      </c>
      <c r="L17" s="221" t="s">
        <v>137</v>
      </c>
      <c r="M17" s="254" t="s">
        <v>137</v>
      </c>
      <c r="N17" s="362" t="s">
        <v>24</v>
      </c>
      <c r="O17" s="219" t="s">
        <v>76</v>
      </c>
      <c r="P17" s="241" t="s">
        <v>761</v>
      </c>
    </row>
    <row r="18" spans="1:16" ht="51" x14ac:dyDescent="0.2">
      <c r="A18" s="424"/>
      <c r="B18" s="335" t="s">
        <v>762</v>
      </c>
      <c r="C18" s="238" t="s">
        <v>140</v>
      </c>
      <c r="D18" s="262" t="s">
        <v>22</v>
      </c>
      <c r="E18" s="219" t="s">
        <v>763</v>
      </c>
      <c r="F18" s="219" t="s">
        <v>764</v>
      </c>
      <c r="G18" s="361">
        <v>43483</v>
      </c>
      <c r="H18" s="336" t="s">
        <v>151</v>
      </c>
      <c r="I18" s="336">
        <v>11</v>
      </c>
      <c r="J18" s="465">
        <v>25545025</v>
      </c>
      <c r="K18" s="405">
        <v>43483</v>
      </c>
      <c r="L18" s="221" t="s">
        <v>137</v>
      </c>
      <c r="M18" s="254" t="s">
        <v>137</v>
      </c>
      <c r="N18" s="362" t="s">
        <v>24</v>
      </c>
      <c r="O18" s="219" t="s">
        <v>76</v>
      </c>
      <c r="P18" s="241" t="s">
        <v>761</v>
      </c>
    </row>
    <row r="19" spans="1:16" ht="51" x14ac:dyDescent="0.2">
      <c r="A19" s="424"/>
      <c r="B19" s="335" t="s">
        <v>765</v>
      </c>
      <c r="C19" s="238" t="s">
        <v>140</v>
      </c>
      <c r="D19" s="262" t="s">
        <v>22</v>
      </c>
      <c r="E19" s="219" t="s">
        <v>767</v>
      </c>
      <c r="F19" s="219" t="s">
        <v>769</v>
      </c>
      <c r="G19" s="361">
        <v>43483</v>
      </c>
      <c r="H19" s="336" t="s">
        <v>151</v>
      </c>
      <c r="I19" s="336">
        <v>11</v>
      </c>
      <c r="J19" s="465">
        <v>25850000</v>
      </c>
      <c r="K19" s="405">
        <v>43486</v>
      </c>
      <c r="L19" s="221" t="s">
        <v>137</v>
      </c>
      <c r="M19" s="254" t="s">
        <v>137</v>
      </c>
      <c r="N19" s="362" t="s">
        <v>24</v>
      </c>
      <c r="O19" s="219" t="s">
        <v>77</v>
      </c>
      <c r="P19" s="241" t="s">
        <v>751</v>
      </c>
    </row>
    <row r="20" spans="1:16" ht="63.75" x14ac:dyDescent="0.2">
      <c r="A20" s="424"/>
      <c r="B20" s="335" t="s">
        <v>766</v>
      </c>
      <c r="C20" s="238" t="s">
        <v>140</v>
      </c>
      <c r="D20" s="262" t="s">
        <v>22</v>
      </c>
      <c r="E20" s="219" t="s">
        <v>768</v>
      </c>
      <c r="F20" s="219" t="s">
        <v>770</v>
      </c>
      <c r="G20" s="361">
        <v>43483</v>
      </c>
      <c r="H20" s="336" t="s">
        <v>151</v>
      </c>
      <c r="I20" s="336">
        <v>11</v>
      </c>
      <c r="J20" s="465">
        <v>20960016</v>
      </c>
      <c r="K20" s="405">
        <v>43488</v>
      </c>
      <c r="L20" s="221" t="s">
        <v>137</v>
      </c>
      <c r="M20" s="254" t="s">
        <v>137</v>
      </c>
      <c r="N20" s="362" t="s">
        <v>24</v>
      </c>
      <c r="O20" s="219" t="s">
        <v>76</v>
      </c>
      <c r="P20" s="241" t="s">
        <v>215</v>
      </c>
    </row>
    <row r="21" spans="1:16" ht="51" x14ac:dyDescent="0.2">
      <c r="A21" s="424"/>
      <c r="B21" s="335" t="s">
        <v>771</v>
      </c>
      <c r="C21" s="238" t="s">
        <v>140</v>
      </c>
      <c r="D21" s="262" t="s">
        <v>22</v>
      </c>
      <c r="E21" s="219" t="s">
        <v>773</v>
      </c>
      <c r="F21" s="219" t="s">
        <v>775</v>
      </c>
      <c r="G21" s="361">
        <v>43483</v>
      </c>
      <c r="H21" s="336" t="s">
        <v>151</v>
      </c>
      <c r="I21" s="336">
        <v>11</v>
      </c>
      <c r="J21" s="465">
        <v>35042524</v>
      </c>
      <c r="K21" s="405">
        <v>43486</v>
      </c>
      <c r="L21" s="221" t="s">
        <v>137</v>
      </c>
      <c r="M21" s="254" t="s">
        <v>137</v>
      </c>
      <c r="N21" s="362" t="s">
        <v>24</v>
      </c>
      <c r="O21" s="219" t="s">
        <v>79</v>
      </c>
      <c r="P21" s="219" t="s">
        <v>79</v>
      </c>
    </row>
    <row r="22" spans="1:16" ht="114.75" x14ac:dyDescent="0.2">
      <c r="A22" s="424"/>
      <c r="B22" s="335" t="s">
        <v>772</v>
      </c>
      <c r="C22" s="238" t="s">
        <v>1</v>
      </c>
      <c r="D22" s="406" t="s">
        <v>22</v>
      </c>
      <c r="E22" s="219" t="s">
        <v>774</v>
      </c>
      <c r="F22" s="219" t="s">
        <v>776</v>
      </c>
      <c r="G22" s="361">
        <v>43483</v>
      </c>
      <c r="H22" s="336" t="s">
        <v>151</v>
      </c>
      <c r="I22" s="336">
        <v>10</v>
      </c>
      <c r="J22" s="465">
        <v>646423093</v>
      </c>
      <c r="K22" s="405">
        <v>43487</v>
      </c>
      <c r="L22" s="221" t="s">
        <v>137</v>
      </c>
      <c r="M22" s="254" t="s">
        <v>137</v>
      </c>
      <c r="N22" s="362" t="s">
        <v>24</v>
      </c>
      <c r="O22" s="219" t="s">
        <v>77</v>
      </c>
      <c r="P22" s="241" t="s">
        <v>192</v>
      </c>
    </row>
    <row r="23" spans="1:16" ht="165.75" x14ac:dyDescent="0.2">
      <c r="A23" s="424"/>
      <c r="B23" s="335" t="s">
        <v>777</v>
      </c>
      <c r="C23" s="238" t="s">
        <v>13</v>
      </c>
      <c r="D23" s="250" t="s">
        <v>22</v>
      </c>
      <c r="E23" s="219" t="s">
        <v>782</v>
      </c>
      <c r="F23" s="219" t="s">
        <v>787</v>
      </c>
      <c r="G23" s="361">
        <v>43487</v>
      </c>
      <c r="H23" s="336" t="s">
        <v>151</v>
      </c>
      <c r="I23" s="336">
        <v>11</v>
      </c>
      <c r="J23" s="465">
        <v>237765198</v>
      </c>
      <c r="K23" s="405">
        <v>43490</v>
      </c>
      <c r="L23" s="212" t="s">
        <v>137</v>
      </c>
      <c r="M23" s="240" t="s">
        <v>137</v>
      </c>
      <c r="N23" s="362" t="s">
        <v>24</v>
      </c>
      <c r="O23" s="219" t="s">
        <v>76</v>
      </c>
      <c r="P23" s="241" t="s">
        <v>749</v>
      </c>
    </row>
    <row r="24" spans="1:16" ht="63.75" x14ac:dyDescent="0.2">
      <c r="A24" s="424"/>
      <c r="B24" s="335" t="s">
        <v>778</v>
      </c>
      <c r="C24" s="238" t="s">
        <v>140</v>
      </c>
      <c r="D24" s="250" t="s">
        <v>22</v>
      </c>
      <c r="E24" s="407" t="s">
        <v>783</v>
      </c>
      <c r="F24" s="219" t="s">
        <v>788</v>
      </c>
      <c r="G24" s="361">
        <v>43488</v>
      </c>
      <c r="H24" s="336" t="s">
        <v>151</v>
      </c>
      <c r="I24" s="336">
        <v>11</v>
      </c>
      <c r="J24" s="465">
        <v>25545025</v>
      </c>
      <c r="K24" s="405">
        <v>43489</v>
      </c>
      <c r="L24" s="212" t="s">
        <v>137</v>
      </c>
      <c r="M24" s="240" t="s">
        <v>137</v>
      </c>
      <c r="N24" s="362" t="s">
        <v>24</v>
      </c>
      <c r="O24" s="219" t="s">
        <v>76</v>
      </c>
      <c r="P24" s="241" t="s">
        <v>761</v>
      </c>
    </row>
    <row r="25" spans="1:16" ht="102" x14ac:dyDescent="0.2">
      <c r="A25" s="424"/>
      <c r="B25" s="335" t="s">
        <v>779</v>
      </c>
      <c r="C25" s="238" t="s">
        <v>140</v>
      </c>
      <c r="D25" s="250" t="s">
        <v>22</v>
      </c>
      <c r="E25" s="219" t="s">
        <v>784</v>
      </c>
      <c r="F25" s="219" t="s">
        <v>789</v>
      </c>
      <c r="G25" s="361">
        <v>43488</v>
      </c>
      <c r="H25" s="325" t="s">
        <v>151</v>
      </c>
      <c r="I25" s="265">
        <v>11</v>
      </c>
      <c r="J25" s="465">
        <v>31972490</v>
      </c>
      <c r="K25" s="405">
        <v>43489</v>
      </c>
      <c r="L25" s="212" t="s">
        <v>137</v>
      </c>
      <c r="M25" s="240" t="s">
        <v>137</v>
      </c>
      <c r="N25" s="362" t="s">
        <v>24</v>
      </c>
      <c r="O25" s="219" t="s">
        <v>86</v>
      </c>
      <c r="P25" s="241" t="s">
        <v>792</v>
      </c>
    </row>
    <row r="26" spans="1:16" ht="51" x14ac:dyDescent="0.2">
      <c r="A26" s="424"/>
      <c r="B26" s="335" t="s">
        <v>780</v>
      </c>
      <c r="C26" s="238" t="s">
        <v>140</v>
      </c>
      <c r="D26" s="250" t="s">
        <v>22</v>
      </c>
      <c r="E26" s="219" t="s">
        <v>785</v>
      </c>
      <c r="F26" s="219" t="s">
        <v>790</v>
      </c>
      <c r="G26" s="361">
        <v>43488</v>
      </c>
      <c r="H26" s="325" t="s">
        <v>151</v>
      </c>
      <c r="I26" s="265">
        <v>11</v>
      </c>
      <c r="J26" s="465">
        <v>28924093</v>
      </c>
      <c r="K26" s="405">
        <v>43489</v>
      </c>
      <c r="L26" s="212" t="s">
        <v>137</v>
      </c>
      <c r="M26" s="240" t="s">
        <v>137</v>
      </c>
      <c r="N26" s="362" t="s">
        <v>24</v>
      </c>
      <c r="O26" s="219" t="s">
        <v>86</v>
      </c>
      <c r="P26" s="241" t="s">
        <v>793</v>
      </c>
    </row>
    <row r="27" spans="1:16" ht="89.25" x14ac:dyDescent="0.2">
      <c r="A27" s="424"/>
      <c r="B27" s="335" t="s">
        <v>781</v>
      </c>
      <c r="C27" s="238" t="s">
        <v>13</v>
      </c>
      <c r="D27" s="250" t="s">
        <v>22</v>
      </c>
      <c r="E27" s="219" t="s">
        <v>786</v>
      </c>
      <c r="F27" s="219" t="s">
        <v>791</v>
      </c>
      <c r="G27" s="361">
        <v>43488</v>
      </c>
      <c r="H27" s="325" t="s">
        <v>151</v>
      </c>
      <c r="I27" s="265">
        <v>11</v>
      </c>
      <c r="J27" s="465">
        <v>34387532</v>
      </c>
      <c r="K27" s="405">
        <v>43489</v>
      </c>
      <c r="L27" s="212" t="s">
        <v>137</v>
      </c>
      <c r="M27" s="213" t="s">
        <v>137</v>
      </c>
      <c r="N27" s="362" t="s">
        <v>24</v>
      </c>
      <c r="O27" s="219" t="s">
        <v>86</v>
      </c>
      <c r="P27" s="241" t="s">
        <v>794</v>
      </c>
    </row>
    <row r="28" spans="1:16" ht="76.5" x14ac:dyDescent="0.2">
      <c r="A28" s="424"/>
      <c r="B28" s="335" t="s">
        <v>795</v>
      </c>
      <c r="C28" s="238" t="s">
        <v>13</v>
      </c>
      <c r="D28" s="250" t="s">
        <v>22</v>
      </c>
      <c r="E28" s="219" t="s">
        <v>796</v>
      </c>
      <c r="F28" s="219" t="s">
        <v>797</v>
      </c>
      <c r="G28" s="361">
        <v>43488</v>
      </c>
      <c r="H28" s="325" t="s">
        <v>151</v>
      </c>
      <c r="I28" s="265">
        <v>11</v>
      </c>
      <c r="J28" s="465">
        <v>38322900</v>
      </c>
      <c r="K28" s="405">
        <v>43489</v>
      </c>
      <c r="L28" s="212" t="s">
        <v>137</v>
      </c>
      <c r="M28" s="240" t="s">
        <v>137</v>
      </c>
      <c r="N28" s="362" t="s">
        <v>24</v>
      </c>
      <c r="O28" s="219" t="s">
        <v>76</v>
      </c>
      <c r="P28" s="241" t="s">
        <v>761</v>
      </c>
    </row>
    <row r="29" spans="1:16" ht="63.75" x14ac:dyDescent="0.2">
      <c r="A29" s="424"/>
      <c r="B29" s="335" t="s">
        <v>798</v>
      </c>
      <c r="C29" s="238" t="s">
        <v>140</v>
      </c>
      <c r="D29" s="250" t="s">
        <v>22</v>
      </c>
      <c r="E29" s="219" t="s">
        <v>803</v>
      </c>
      <c r="F29" s="219" t="s">
        <v>808</v>
      </c>
      <c r="G29" s="361">
        <v>43488</v>
      </c>
      <c r="H29" s="336" t="s">
        <v>151</v>
      </c>
      <c r="I29" s="336">
        <v>11</v>
      </c>
      <c r="J29" s="465">
        <v>21615011</v>
      </c>
      <c r="K29" s="405">
        <v>43490</v>
      </c>
      <c r="L29" s="212" t="s">
        <v>137</v>
      </c>
      <c r="M29" s="240" t="s">
        <v>137</v>
      </c>
      <c r="N29" s="362" t="s">
        <v>24</v>
      </c>
      <c r="O29" s="219" t="s">
        <v>77</v>
      </c>
      <c r="P29" s="241" t="s">
        <v>813</v>
      </c>
    </row>
    <row r="30" spans="1:16" ht="89.25" x14ac:dyDescent="0.2">
      <c r="A30" s="424"/>
      <c r="B30" s="335" t="s">
        <v>799</v>
      </c>
      <c r="C30" s="238" t="s">
        <v>13</v>
      </c>
      <c r="D30" s="250" t="s">
        <v>22</v>
      </c>
      <c r="E30" s="219" t="s">
        <v>804</v>
      </c>
      <c r="F30" s="219" t="s">
        <v>809</v>
      </c>
      <c r="G30" s="361">
        <v>43488</v>
      </c>
      <c r="H30" s="331" t="s">
        <v>136</v>
      </c>
      <c r="I30" s="265">
        <v>320</v>
      </c>
      <c r="J30" s="465">
        <v>51049600</v>
      </c>
      <c r="K30" s="405">
        <v>43489</v>
      </c>
      <c r="L30" s="212" t="s">
        <v>137</v>
      </c>
      <c r="M30" s="240" t="s">
        <v>137</v>
      </c>
      <c r="N30" s="362" t="s">
        <v>24</v>
      </c>
      <c r="O30" s="219" t="s">
        <v>79</v>
      </c>
      <c r="P30" s="241" t="s">
        <v>814</v>
      </c>
    </row>
    <row r="31" spans="1:16" ht="165.75" x14ac:dyDescent="0.2">
      <c r="A31" s="424"/>
      <c r="B31" s="335" t="s">
        <v>800</v>
      </c>
      <c r="C31" s="238" t="s">
        <v>13</v>
      </c>
      <c r="D31" s="250" t="s">
        <v>22</v>
      </c>
      <c r="E31" s="219" t="s">
        <v>805</v>
      </c>
      <c r="F31" s="219" t="s">
        <v>810</v>
      </c>
      <c r="G31" s="361">
        <v>43489</v>
      </c>
      <c r="H31" s="331" t="s">
        <v>136</v>
      </c>
      <c r="I31" s="265">
        <v>320</v>
      </c>
      <c r="J31" s="465">
        <v>53352768</v>
      </c>
      <c r="K31" s="405">
        <v>43490</v>
      </c>
      <c r="L31" s="212" t="s">
        <v>137</v>
      </c>
      <c r="M31" s="240" t="s">
        <v>137</v>
      </c>
      <c r="N31" s="362" t="s">
        <v>24</v>
      </c>
      <c r="O31" s="219" t="s">
        <v>79</v>
      </c>
      <c r="P31" s="241" t="s">
        <v>79</v>
      </c>
    </row>
    <row r="32" spans="1:16" ht="76.5" x14ac:dyDescent="0.2">
      <c r="A32" s="424"/>
      <c r="B32" s="335" t="s">
        <v>801</v>
      </c>
      <c r="C32" s="238" t="s">
        <v>13</v>
      </c>
      <c r="D32" s="250" t="s">
        <v>22</v>
      </c>
      <c r="E32" s="219" t="s">
        <v>806</v>
      </c>
      <c r="F32" s="219" t="s">
        <v>811</v>
      </c>
      <c r="G32" s="361">
        <v>43489</v>
      </c>
      <c r="H32" s="325" t="s">
        <v>151</v>
      </c>
      <c r="I32" s="265">
        <v>11</v>
      </c>
      <c r="J32" s="465">
        <v>79255066</v>
      </c>
      <c r="K32" s="405">
        <v>43490</v>
      </c>
      <c r="L32" s="212" t="s">
        <v>137</v>
      </c>
      <c r="M32" s="240" t="s">
        <v>137</v>
      </c>
      <c r="N32" s="362" t="s">
        <v>24</v>
      </c>
      <c r="O32" s="219" t="s">
        <v>76</v>
      </c>
      <c r="P32" s="241" t="s">
        <v>749</v>
      </c>
    </row>
    <row r="33" spans="1:16" ht="89.25" x14ac:dyDescent="0.2">
      <c r="A33" s="424"/>
      <c r="B33" s="335" t="s">
        <v>802</v>
      </c>
      <c r="C33" s="238" t="s">
        <v>140</v>
      </c>
      <c r="D33" s="250" t="s">
        <v>22</v>
      </c>
      <c r="E33" s="219" t="s">
        <v>807</v>
      </c>
      <c r="F33" s="219" t="s">
        <v>812</v>
      </c>
      <c r="G33" s="361">
        <v>43490</v>
      </c>
      <c r="H33" s="336" t="s">
        <v>151</v>
      </c>
      <c r="I33" s="336">
        <v>11</v>
      </c>
      <c r="J33" s="465">
        <v>20813100</v>
      </c>
      <c r="K33" s="405">
        <v>43494</v>
      </c>
      <c r="L33" s="212" t="s">
        <v>137</v>
      </c>
      <c r="M33" s="240" t="s">
        <v>137</v>
      </c>
      <c r="N33" s="362" t="s">
        <v>24</v>
      </c>
      <c r="O33" s="219" t="s">
        <v>76</v>
      </c>
      <c r="P33" s="241" t="s">
        <v>444</v>
      </c>
    </row>
    <row r="34" spans="1:16" ht="89.25" x14ac:dyDescent="0.2">
      <c r="A34" s="424"/>
      <c r="B34" s="335" t="s">
        <v>815</v>
      </c>
      <c r="C34" s="238" t="s">
        <v>13</v>
      </c>
      <c r="D34" s="244" t="s">
        <v>22</v>
      </c>
      <c r="E34" s="243" t="s">
        <v>816</v>
      </c>
      <c r="F34" s="331" t="s">
        <v>817</v>
      </c>
      <c r="G34" s="361">
        <v>43490</v>
      </c>
      <c r="H34" s="331" t="s">
        <v>151</v>
      </c>
      <c r="I34" s="265">
        <v>11</v>
      </c>
      <c r="J34" s="465">
        <v>75790000</v>
      </c>
      <c r="K34" s="405">
        <v>43494</v>
      </c>
      <c r="L34" s="212" t="s">
        <v>137</v>
      </c>
      <c r="M34" s="213" t="s">
        <v>137</v>
      </c>
      <c r="N34" s="362" t="s">
        <v>24</v>
      </c>
      <c r="O34" s="219" t="s">
        <v>76</v>
      </c>
      <c r="P34" s="241" t="s">
        <v>444</v>
      </c>
    </row>
    <row r="35" spans="1:16" ht="102" x14ac:dyDescent="0.2">
      <c r="A35" s="424"/>
      <c r="B35" s="335" t="s">
        <v>818</v>
      </c>
      <c r="C35" s="238" t="s">
        <v>13</v>
      </c>
      <c r="D35" s="244" t="s">
        <v>22</v>
      </c>
      <c r="E35" s="243" t="s">
        <v>820</v>
      </c>
      <c r="F35" s="331" t="s">
        <v>822</v>
      </c>
      <c r="G35" s="361">
        <v>43491</v>
      </c>
      <c r="H35" s="325" t="s">
        <v>151</v>
      </c>
      <c r="I35" s="265">
        <v>11</v>
      </c>
      <c r="J35" s="465">
        <v>48972000</v>
      </c>
      <c r="K35" s="405">
        <v>43493</v>
      </c>
      <c r="L35" s="212" t="s">
        <v>137</v>
      </c>
      <c r="M35" s="240" t="s">
        <v>137</v>
      </c>
      <c r="N35" s="362" t="s">
        <v>24</v>
      </c>
      <c r="O35" s="219" t="s">
        <v>85</v>
      </c>
      <c r="P35" s="241" t="s">
        <v>85</v>
      </c>
    </row>
    <row r="36" spans="1:16" ht="102" x14ac:dyDescent="0.2">
      <c r="A36" s="424"/>
      <c r="B36" s="335" t="s">
        <v>819</v>
      </c>
      <c r="C36" s="238" t="s">
        <v>13</v>
      </c>
      <c r="D36" s="250" t="s">
        <v>22</v>
      </c>
      <c r="E36" s="219" t="s">
        <v>821</v>
      </c>
      <c r="F36" s="219" t="s">
        <v>823</v>
      </c>
      <c r="G36" s="361">
        <v>43493</v>
      </c>
      <c r="H36" s="336" t="s">
        <v>151</v>
      </c>
      <c r="I36" s="336">
        <v>11</v>
      </c>
      <c r="J36" s="465">
        <v>35370027</v>
      </c>
      <c r="K36" s="405">
        <v>43494</v>
      </c>
      <c r="L36" s="212" t="s">
        <v>137</v>
      </c>
      <c r="M36" s="240" t="s">
        <v>137</v>
      </c>
      <c r="N36" s="362" t="s">
        <v>24</v>
      </c>
      <c r="O36" s="219" t="s">
        <v>85</v>
      </c>
      <c r="P36" s="241" t="s">
        <v>85</v>
      </c>
    </row>
    <row r="37" spans="1:16" ht="76.5" x14ac:dyDescent="0.2">
      <c r="A37" s="424"/>
      <c r="B37" s="335" t="s">
        <v>824</v>
      </c>
      <c r="C37" s="238" t="s">
        <v>13</v>
      </c>
      <c r="D37" s="250" t="s">
        <v>22</v>
      </c>
      <c r="E37" s="219" t="s">
        <v>840</v>
      </c>
      <c r="F37" s="219" t="s">
        <v>856</v>
      </c>
      <c r="G37" s="361">
        <v>43493</v>
      </c>
      <c r="H37" s="336" t="s">
        <v>151</v>
      </c>
      <c r="I37" s="336">
        <v>11</v>
      </c>
      <c r="J37" s="465">
        <v>36729000</v>
      </c>
      <c r="K37" s="405">
        <v>43494</v>
      </c>
      <c r="L37" s="212" t="s">
        <v>137</v>
      </c>
      <c r="M37" s="213" t="s">
        <v>137</v>
      </c>
      <c r="N37" s="362" t="s">
        <v>24</v>
      </c>
      <c r="O37" s="219" t="s">
        <v>76</v>
      </c>
      <c r="P37" s="241" t="s">
        <v>444</v>
      </c>
    </row>
    <row r="38" spans="1:16" ht="76.5" x14ac:dyDescent="0.2">
      <c r="A38" s="424"/>
      <c r="B38" s="335" t="s">
        <v>825</v>
      </c>
      <c r="C38" s="238" t="s">
        <v>13</v>
      </c>
      <c r="D38" s="250" t="s">
        <v>22</v>
      </c>
      <c r="E38" s="219" t="s">
        <v>841</v>
      </c>
      <c r="F38" s="219" t="s">
        <v>857</v>
      </c>
      <c r="G38" s="361">
        <v>43493</v>
      </c>
      <c r="H38" s="325" t="s">
        <v>151</v>
      </c>
      <c r="I38" s="265">
        <v>11</v>
      </c>
      <c r="J38" s="465">
        <v>36729000</v>
      </c>
      <c r="K38" s="405">
        <v>43494</v>
      </c>
      <c r="L38" s="212" t="s">
        <v>137</v>
      </c>
      <c r="M38" s="240" t="s">
        <v>137</v>
      </c>
      <c r="N38" s="362" t="s">
        <v>24</v>
      </c>
      <c r="O38" s="219" t="s">
        <v>76</v>
      </c>
      <c r="P38" s="241" t="s">
        <v>444</v>
      </c>
    </row>
    <row r="39" spans="1:16" ht="63.75" x14ac:dyDescent="0.2">
      <c r="A39" s="424"/>
      <c r="B39" s="335" t="s">
        <v>826</v>
      </c>
      <c r="C39" s="238" t="s">
        <v>140</v>
      </c>
      <c r="D39" s="250" t="s">
        <v>22</v>
      </c>
      <c r="E39" s="219" t="s">
        <v>842</v>
      </c>
      <c r="F39" s="219" t="s">
        <v>808</v>
      </c>
      <c r="G39" s="361">
        <v>43493</v>
      </c>
      <c r="H39" s="336" t="s">
        <v>151</v>
      </c>
      <c r="I39" s="336">
        <v>11</v>
      </c>
      <c r="J39" s="465">
        <v>21615011</v>
      </c>
      <c r="K39" s="405">
        <v>43494</v>
      </c>
      <c r="L39" s="212" t="s">
        <v>137</v>
      </c>
      <c r="M39" s="240" t="s">
        <v>137</v>
      </c>
      <c r="N39" s="362" t="s">
        <v>24</v>
      </c>
      <c r="O39" s="219" t="s">
        <v>77</v>
      </c>
      <c r="P39" s="241" t="s">
        <v>813</v>
      </c>
    </row>
    <row r="40" spans="1:16" ht="89.25" x14ac:dyDescent="0.2">
      <c r="A40" s="424"/>
      <c r="B40" s="335" t="s">
        <v>827</v>
      </c>
      <c r="C40" s="238" t="s">
        <v>140</v>
      </c>
      <c r="D40" s="244" t="s">
        <v>22</v>
      </c>
      <c r="E40" s="243" t="s">
        <v>843</v>
      </c>
      <c r="F40" s="331" t="s">
        <v>858</v>
      </c>
      <c r="G40" s="361">
        <v>43493</v>
      </c>
      <c r="H40" s="331" t="s">
        <v>151</v>
      </c>
      <c r="I40" s="265">
        <v>11</v>
      </c>
      <c r="J40" s="465">
        <v>23198692</v>
      </c>
      <c r="K40" s="405">
        <v>43497</v>
      </c>
      <c r="L40" s="212" t="s">
        <v>137</v>
      </c>
      <c r="M40" s="240" t="s">
        <v>137</v>
      </c>
      <c r="N40" s="362" t="s">
        <v>24</v>
      </c>
      <c r="O40" s="219" t="s">
        <v>81</v>
      </c>
      <c r="P40" s="241" t="s">
        <v>703</v>
      </c>
    </row>
    <row r="41" spans="1:16" ht="76.5" x14ac:dyDescent="0.2">
      <c r="A41" s="424"/>
      <c r="B41" s="335" t="s">
        <v>828</v>
      </c>
      <c r="C41" s="238" t="s">
        <v>13</v>
      </c>
      <c r="D41" s="250" t="s">
        <v>22</v>
      </c>
      <c r="E41" s="219" t="s">
        <v>844</v>
      </c>
      <c r="F41" s="219" t="s">
        <v>856</v>
      </c>
      <c r="G41" s="361">
        <v>43493</v>
      </c>
      <c r="H41" s="325" t="s">
        <v>151</v>
      </c>
      <c r="I41" s="265">
        <v>11</v>
      </c>
      <c r="J41" s="465">
        <v>36729000</v>
      </c>
      <c r="K41" s="405">
        <v>43494</v>
      </c>
      <c r="L41" s="212" t="s">
        <v>137</v>
      </c>
      <c r="M41" s="240" t="s">
        <v>137</v>
      </c>
      <c r="N41" s="362" t="s">
        <v>24</v>
      </c>
      <c r="O41" s="219" t="s">
        <v>76</v>
      </c>
      <c r="P41" s="241" t="s">
        <v>444</v>
      </c>
    </row>
    <row r="42" spans="1:16" ht="76.5" x14ac:dyDescent="0.2">
      <c r="A42" s="424"/>
      <c r="B42" s="335" t="s">
        <v>829</v>
      </c>
      <c r="C42" s="238" t="s">
        <v>13</v>
      </c>
      <c r="D42" s="408" t="s">
        <v>22</v>
      </c>
      <c r="E42" s="409" t="s">
        <v>845</v>
      </c>
      <c r="F42" s="219" t="s">
        <v>856</v>
      </c>
      <c r="G42" s="410">
        <v>43493</v>
      </c>
      <c r="H42" s="411" t="s">
        <v>151</v>
      </c>
      <c r="I42" s="286">
        <v>11</v>
      </c>
      <c r="J42" s="465">
        <v>36729000</v>
      </c>
      <c r="K42" s="412">
        <v>43495</v>
      </c>
      <c r="L42" s="236" t="s">
        <v>137</v>
      </c>
      <c r="M42" s="310" t="s">
        <v>137</v>
      </c>
      <c r="N42" s="413" t="s">
        <v>24</v>
      </c>
      <c r="O42" s="219" t="s">
        <v>76</v>
      </c>
      <c r="P42" s="241" t="s">
        <v>444</v>
      </c>
    </row>
    <row r="43" spans="1:16" ht="76.5" x14ac:dyDescent="0.2">
      <c r="A43" s="424"/>
      <c r="B43" s="335" t="s">
        <v>830</v>
      </c>
      <c r="C43" s="238" t="s">
        <v>140</v>
      </c>
      <c r="D43" s="250" t="s">
        <v>22</v>
      </c>
      <c r="E43" s="219" t="s">
        <v>846</v>
      </c>
      <c r="F43" s="219" t="s">
        <v>859</v>
      </c>
      <c r="G43" s="361">
        <v>43493</v>
      </c>
      <c r="H43" s="336" t="s">
        <v>151</v>
      </c>
      <c r="I43" s="336">
        <v>11</v>
      </c>
      <c r="J43" s="465">
        <v>22000000</v>
      </c>
      <c r="K43" s="405">
        <v>43497</v>
      </c>
      <c r="L43" s="212" t="s">
        <v>137</v>
      </c>
      <c r="M43" s="240" t="s">
        <v>137</v>
      </c>
      <c r="N43" s="362" t="s">
        <v>24</v>
      </c>
      <c r="O43" s="219" t="s">
        <v>76</v>
      </c>
      <c r="P43" s="241" t="s">
        <v>215</v>
      </c>
    </row>
    <row r="44" spans="1:16" ht="89.25" x14ac:dyDescent="0.2">
      <c r="A44" s="424"/>
      <c r="B44" s="335" t="s">
        <v>831</v>
      </c>
      <c r="C44" s="238" t="s">
        <v>13</v>
      </c>
      <c r="D44" s="250" t="s">
        <v>22</v>
      </c>
      <c r="E44" s="219" t="s">
        <v>847</v>
      </c>
      <c r="F44" s="219" t="s">
        <v>860</v>
      </c>
      <c r="G44" s="361">
        <v>43494</v>
      </c>
      <c r="H44" s="325" t="s">
        <v>151</v>
      </c>
      <c r="I44" s="265">
        <v>11</v>
      </c>
      <c r="J44" s="465">
        <v>94600000</v>
      </c>
      <c r="K44" s="405">
        <v>43494</v>
      </c>
      <c r="L44" s="212" t="s">
        <v>137</v>
      </c>
      <c r="M44" s="240" t="s">
        <v>137</v>
      </c>
      <c r="N44" s="362" t="s">
        <v>24</v>
      </c>
      <c r="O44" s="219" t="s">
        <v>82</v>
      </c>
      <c r="P44" s="241" t="s">
        <v>867</v>
      </c>
    </row>
    <row r="45" spans="1:16" ht="76.5" x14ac:dyDescent="0.2">
      <c r="A45" s="424"/>
      <c r="B45" s="335" t="s">
        <v>832</v>
      </c>
      <c r="C45" s="238" t="s">
        <v>13</v>
      </c>
      <c r="D45" s="250" t="s">
        <v>22</v>
      </c>
      <c r="E45" s="219" t="s">
        <v>848</v>
      </c>
      <c r="F45" s="219" t="s">
        <v>861</v>
      </c>
      <c r="G45" s="361">
        <v>43494</v>
      </c>
      <c r="H45" s="325" t="s">
        <v>151</v>
      </c>
      <c r="I45" s="265">
        <v>11</v>
      </c>
      <c r="J45" s="465">
        <v>35504700</v>
      </c>
      <c r="K45" s="405">
        <v>43497</v>
      </c>
      <c r="L45" s="212" t="s">
        <v>137</v>
      </c>
      <c r="M45" s="240" t="s">
        <v>137</v>
      </c>
      <c r="N45" s="362" t="s">
        <v>24</v>
      </c>
      <c r="O45" s="219" t="s">
        <v>79</v>
      </c>
      <c r="P45" s="241" t="s">
        <v>868</v>
      </c>
    </row>
    <row r="46" spans="1:16" ht="76.5" x14ac:dyDescent="0.2">
      <c r="A46" s="424"/>
      <c r="B46" s="335" t="s">
        <v>833</v>
      </c>
      <c r="C46" s="238" t="s">
        <v>13</v>
      </c>
      <c r="D46" s="250" t="s">
        <v>22</v>
      </c>
      <c r="E46" s="219" t="s">
        <v>849</v>
      </c>
      <c r="F46" s="219" t="s">
        <v>861</v>
      </c>
      <c r="G46" s="361">
        <v>43494</v>
      </c>
      <c r="H46" s="325" t="s">
        <v>151</v>
      </c>
      <c r="I46" s="265">
        <v>11</v>
      </c>
      <c r="J46" s="465">
        <v>42850500</v>
      </c>
      <c r="K46" s="405">
        <v>43497</v>
      </c>
      <c r="L46" s="212" t="s">
        <v>137</v>
      </c>
      <c r="M46" s="240" t="s">
        <v>137</v>
      </c>
      <c r="N46" s="362" t="s">
        <v>24</v>
      </c>
      <c r="O46" s="219" t="s">
        <v>79</v>
      </c>
      <c r="P46" s="241" t="s">
        <v>868</v>
      </c>
    </row>
    <row r="47" spans="1:16" ht="76.5" x14ac:dyDescent="0.2">
      <c r="A47" s="424"/>
      <c r="B47" s="335" t="s">
        <v>834</v>
      </c>
      <c r="C47" s="238" t="s">
        <v>140</v>
      </c>
      <c r="D47" s="244" t="s">
        <v>22</v>
      </c>
      <c r="E47" s="243" t="s">
        <v>850</v>
      </c>
      <c r="F47" s="331" t="s">
        <v>856</v>
      </c>
      <c r="G47" s="361">
        <v>43494</v>
      </c>
      <c r="H47" s="331" t="s">
        <v>151</v>
      </c>
      <c r="I47" s="265">
        <v>11</v>
      </c>
      <c r="J47" s="465">
        <v>36729000</v>
      </c>
      <c r="K47" s="405">
        <v>43495</v>
      </c>
      <c r="L47" s="212" t="s">
        <v>137</v>
      </c>
      <c r="M47" s="213" t="s">
        <v>137</v>
      </c>
      <c r="N47" s="362" t="s">
        <v>24</v>
      </c>
      <c r="O47" s="219" t="s">
        <v>76</v>
      </c>
      <c r="P47" s="241" t="s">
        <v>444</v>
      </c>
    </row>
    <row r="48" spans="1:16" ht="76.5" x14ac:dyDescent="0.2">
      <c r="A48" s="424"/>
      <c r="B48" s="335" t="s">
        <v>835</v>
      </c>
      <c r="C48" s="238" t="s">
        <v>140</v>
      </c>
      <c r="D48" s="250" t="s">
        <v>22</v>
      </c>
      <c r="E48" s="219" t="s">
        <v>851</v>
      </c>
      <c r="F48" s="331" t="s">
        <v>862</v>
      </c>
      <c r="G48" s="361">
        <v>43494</v>
      </c>
      <c r="H48" s="331" t="s">
        <v>151</v>
      </c>
      <c r="I48" s="265">
        <v>11</v>
      </c>
      <c r="J48" s="465">
        <v>41800000</v>
      </c>
      <c r="K48" s="405">
        <v>43494</v>
      </c>
      <c r="L48" s="212" t="s">
        <v>137</v>
      </c>
      <c r="M48" s="240" t="s">
        <v>137</v>
      </c>
      <c r="N48" s="362" t="s">
        <v>24</v>
      </c>
      <c r="O48" s="219" t="s">
        <v>82</v>
      </c>
      <c r="P48" s="241" t="s">
        <v>867</v>
      </c>
    </row>
    <row r="49" spans="1:16" ht="76.5" x14ac:dyDescent="0.2">
      <c r="A49" s="424"/>
      <c r="B49" s="335" t="s">
        <v>836</v>
      </c>
      <c r="C49" s="238" t="s">
        <v>140</v>
      </c>
      <c r="D49" s="250" t="s">
        <v>22</v>
      </c>
      <c r="E49" s="219" t="s">
        <v>852</v>
      </c>
      <c r="F49" s="219" t="s">
        <v>863</v>
      </c>
      <c r="G49" s="361">
        <v>43494</v>
      </c>
      <c r="H49" s="325" t="s">
        <v>151</v>
      </c>
      <c r="I49" s="265">
        <v>11</v>
      </c>
      <c r="J49" s="465">
        <v>36729000</v>
      </c>
      <c r="K49" s="405">
        <v>43496</v>
      </c>
      <c r="L49" s="212" t="s">
        <v>137</v>
      </c>
      <c r="M49" s="240" t="s">
        <v>137</v>
      </c>
      <c r="N49" s="362" t="s">
        <v>24</v>
      </c>
      <c r="O49" s="219" t="s">
        <v>76</v>
      </c>
      <c r="P49" s="241" t="s">
        <v>444</v>
      </c>
    </row>
    <row r="50" spans="1:16" ht="51" x14ac:dyDescent="0.2">
      <c r="A50" s="424"/>
      <c r="B50" s="335" t="s">
        <v>837</v>
      </c>
      <c r="C50" s="238" t="s">
        <v>140</v>
      </c>
      <c r="D50" s="244" t="s">
        <v>22</v>
      </c>
      <c r="E50" s="243" t="s">
        <v>853</v>
      </c>
      <c r="F50" s="219" t="s">
        <v>864</v>
      </c>
      <c r="G50" s="361">
        <v>43494</v>
      </c>
      <c r="H50" s="331" t="s">
        <v>151</v>
      </c>
      <c r="I50" s="265">
        <v>9</v>
      </c>
      <c r="J50" s="465">
        <v>20034000</v>
      </c>
      <c r="K50" s="405">
        <v>43497</v>
      </c>
      <c r="L50" s="212" t="s">
        <v>137</v>
      </c>
      <c r="M50" s="213" t="s">
        <v>137</v>
      </c>
      <c r="N50" s="362" t="s">
        <v>24</v>
      </c>
      <c r="O50" s="219" t="s">
        <v>76</v>
      </c>
      <c r="P50" s="241" t="s">
        <v>444</v>
      </c>
    </row>
    <row r="51" spans="1:16" ht="63.75" x14ac:dyDescent="0.2">
      <c r="A51" s="424"/>
      <c r="B51" s="335" t="s">
        <v>838</v>
      </c>
      <c r="C51" s="238" t="s">
        <v>140</v>
      </c>
      <c r="D51" s="250" t="s">
        <v>22</v>
      </c>
      <c r="E51" s="219" t="s">
        <v>854</v>
      </c>
      <c r="F51" s="219" t="s">
        <v>865</v>
      </c>
      <c r="G51" s="361">
        <v>43494</v>
      </c>
      <c r="H51" s="336" t="s">
        <v>151</v>
      </c>
      <c r="I51" s="336">
        <v>11</v>
      </c>
      <c r="J51" s="465">
        <v>22037400</v>
      </c>
      <c r="K51" s="405">
        <v>43497</v>
      </c>
      <c r="L51" s="212" t="s">
        <v>137</v>
      </c>
      <c r="M51" s="240" t="s">
        <v>137</v>
      </c>
      <c r="N51" s="362" t="s">
        <v>24</v>
      </c>
      <c r="O51" s="219" t="s">
        <v>76</v>
      </c>
      <c r="P51" s="241" t="s">
        <v>215</v>
      </c>
    </row>
    <row r="52" spans="1:16" ht="114.75" x14ac:dyDescent="0.2">
      <c r="A52" s="424"/>
      <c r="B52" s="335" t="s">
        <v>839</v>
      </c>
      <c r="C52" s="238" t="s">
        <v>13</v>
      </c>
      <c r="D52" s="250" t="s">
        <v>22</v>
      </c>
      <c r="E52" s="219" t="s">
        <v>855</v>
      </c>
      <c r="F52" s="219" t="s">
        <v>866</v>
      </c>
      <c r="G52" s="361">
        <v>43494</v>
      </c>
      <c r="H52" s="325" t="s">
        <v>151</v>
      </c>
      <c r="I52" s="265">
        <v>11</v>
      </c>
      <c r="J52" s="465">
        <v>39300030</v>
      </c>
      <c r="K52" s="405">
        <v>43495</v>
      </c>
      <c r="L52" s="212" t="s">
        <v>137</v>
      </c>
      <c r="M52" s="240" t="s">
        <v>137</v>
      </c>
      <c r="N52" s="362" t="s">
        <v>24</v>
      </c>
      <c r="O52" s="219" t="s">
        <v>85</v>
      </c>
      <c r="P52" s="241" t="s">
        <v>85</v>
      </c>
    </row>
    <row r="53" spans="1:16" ht="51" x14ac:dyDescent="0.2">
      <c r="A53" s="424"/>
      <c r="B53" s="335" t="s">
        <v>869</v>
      </c>
      <c r="C53" s="238" t="s">
        <v>13</v>
      </c>
      <c r="D53" s="250" t="s">
        <v>22</v>
      </c>
      <c r="E53" s="219" t="s">
        <v>887</v>
      </c>
      <c r="F53" s="219" t="s">
        <v>905</v>
      </c>
      <c r="G53" s="361">
        <v>43494</v>
      </c>
      <c r="H53" s="325" t="s">
        <v>136</v>
      </c>
      <c r="I53" s="265">
        <v>297</v>
      </c>
      <c r="J53" s="465">
        <v>47755046</v>
      </c>
      <c r="K53" s="405">
        <v>43495</v>
      </c>
      <c r="L53" s="212" t="s">
        <v>137</v>
      </c>
      <c r="M53" s="240" t="s">
        <v>137</v>
      </c>
      <c r="N53" s="362" t="s">
        <v>24</v>
      </c>
      <c r="O53" s="219" t="s">
        <v>79</v>
      </c>
      <c r="P53" s="241" t="s">
        <v>79</v>
      </c>
    </row>
    <row r="54" spans="1:16" ht="102" x14ac:dyDescent="0.2">
      <c r="A54" s="424"/>
      <c r="B54" s="335" t="s">
        <v>870</v>
      </c>
      <c r="C54" s="238" t="s">
        <v>13</v>
      </c>
      <c r="D54" s="250" t="s">
        <v>22</v>
      </c>
      <c r="E54" s="219" t="s">
        <v>888</v>
      </c>
      <c r="F54" s="219" t="s">
        <v>906</v>
      </c>
      <c r="G54" s="361">
        <v>43494</v>
      </c>
      <c r="H54" s="325" t="s">
        <v>151</v>
      </c>
      <c r="I54" s="265">
        <v>11</v>
      </c>
      <c r="J54" s="465">
        <v>51197993</v>
      </c>
      <c r="K54" s="405">
        <v>43497</v>
      </c>
      <c r="L54" s="212" t="s">
        <v>137</v>
      </c>
      <c r="M54" s="240" t="s">
        <v>137</v>
      </c>
      <c r="N54" s="362" t="s">
        <v>24</v>
      </c>
      <c r="O54" s="219" t="s">
        <v>76</v>
      </c>
      <c r="P54" s="241" t="s">
        <v>215</v>
      </c>
    </row>
    <row r="55" spans="1:16" ht="76.5" x14ac:dyDescent="0.2">
      <c r="A55" s="424"/>
      <c r="B55" s="335" t="s">
        <v>871</v>
      </c>
      <c r="C55" s="238" t="s">
        <v>13</v>
      </c>
      <c r="D55" s="244" t="s">
        <v>22</v>
      </c>
      <c r="E55" s="243" t="s">
        <v>889</v>
      </c>
      <c r="F55" s="331" t="s">
        <v>907</v>
      </c>
      <c r="G55" s="361">
        <v>43494</v>
      </c>
      <c r="H55" s="331" t="s">
        <v>151</v>
      </c>
      <c r="I55" s="265">
        <v>11</v>
      </c>
      <c r="J55" s="465">
        <v>37716525</v>
      </c>
      <c r="K55" s="405">
        <v>43494</v>
      </c>
      <c r="L55" s="212" t="s">
        <v>137</v>
      </c>
      <c r="M55" s="240" t="s">
        <v>137</v>
      </c>
      <c r="N55" s="362" t="s">
        <v>24</v>
      </c>
      <c r="O55" s="219" t="s">
        <v>81</v>
      </c>
      <c r="P55" s="241" t="s">
        <v>703</v>
      </c>
    </row>
    <row r="56" spans="1:16" ht="76.5" x14ac:dyDescent="0.2">
      <c r="A56" s="424"/>
      <c r="B56" s="335" t="s">
        <v>872</v>
      </c>
      <c r="C56" s="238" t="s">
        <v>13</v>
      </c>
      <c r="D56" s="250" t="s">
        <v>22</v>
      </c>
      <c r="E56" s="219" t="s">
        <v>890</v>
      </c>
      <c r="F56" s="219" t="s">
        <v>908</v>
      </c>
      <c r="G56" s="361">
        <v>43494</v>
      </c>
      <c r="H56" s="336" t="s">
        <v>151</v>
      </c>
      <c r="I56" s="336">
        <v>9</v>
      </c>
      <c r="J56" s="465">
        <v>29049300</v>
      </c>
      <c r="K56" s="405">
        <v>43497</v>
      </c>
      <c r="L56" s="221" t="s">
        <v>137</v>
      </c>
      <c r="M56" s="254" t="s">
        <v>137</v>
      </c>
      <c r="N56" s="362" t="s">
        <v>24</v>
      </c>
      <c r="O56" s="219" t="s">
        <v>79</v>
      </c>
      <c r="P56" s="241" t="s">
        <v>922</v>
      </c>
    </row>
    <row r="57" spans="1:16" ht="63.75" x14ac:dyDescent="0.2">
      <c r="A57" s="424"/>
      <c r="B57" s="335" t="s">
        <v>873</v>
      </c>
      <c r="C57" s="238" t="s">
        <v>13</v>
      </c>
      <c r="D57" s="250" t="s">
        <v>22</v>
      </c>
      <c r="E57" s="219" t="s">
        <v>891</v>
      </c>
      <c r="F57" s="219" t="s">
        <v>909</v>
      </c>
      <c r="G57" s="361">
        <v>43494</v>
      </c>
      <c r="H57" s="336" t="s">
        <v>151</v>
      </c>
      <c r="I57" s="336">
        <v>11</v>
      </c>
      <c r="J57" s="465">
        <v>44290510</v>
      </c>
      <c r="K57" s="405">
        <v>43497</v>
      </c>
      <c r="L57" s="212" t="s">
        <v>137</v>
      </c>
      <c r="M57" s="240" t="s">
        <v>137</v>
      </c>
      <c r="N57" s="362" t="s">
        <v>24</v>
      </c>
      <c r="O57" s="219" t="s">
        <v>79</v>
      </c>
      <c r="P57" s="241" t="s">
        <v>814</v>
      </c>
    </row>
    <row r="58" spans="1:16" ht="89.25" x14ac:dyDescent="0.2">
      <c r="A58" s="424"/>
      <c r="B58" s="335" t="s">
        <v>874</v>
      </c>
      <c r="C58" s="238" t="s">
        <v>140</v>
      </c>
      <c r="D58" s="250" t="s">
        <v>22</v>
      </c>
      <c r="E58" s="219" t="s">
        <v>892</v>
      </c>
      <c r="F58" s="219" t="s">
        <v>910</v>
      </c>
      <c r="G58" s="361">
        <v>43495</v>
      </c>
      <c r="H58" s="325" t="s">
        <v>151</v>
      </c>
      <c r="I58" s="265">
        <v>11</v>
      </c>
      <c r="J58" s="465">
        <v>25250896</v>
      </c>
      <c r="K58" s="405">
        <v>43497</v>
      </c>
      <c r="L58" s="212" t="s">
        <v>137</v>
      </c>
      <c r="M58" s="240" t="s">
        <v>137</v>
      </c>
      <c r="N58" s="362" t="s">
        <v>24</v>
      </c>
      <c r="O58" s="219" t="s">
        <v>81</v>
      </c>
      <c r="P58" s="241" t="s">
        <v>703</v>
      </c>
    </row>
    <row r="59" spans="1:16" ht="102" x14ac:dyDescent="0.2">
      <c r="A59" s="424"/>
      <c r="B59" s="335" t="s">
        <v>875</v>
      </c>
      <c r="C59" s="238" t="s">
        <v>13</v>
      </c>
      <c r="D59" s="250" t="s">
        <v>22</v>
      </c>
      <c r="E59" s="219" t="s">
        <v>893</v>
      </c>
      <c r="F59" s="219" t="s">
        <v>911</v>
      </c>
      <c r="G59" s="361">
        <v>43495</v>
      </c>
      <c r="H59" s="325" t="s">
        <v>151</v>
      </c>
      <c r="I59" s="265">
        <v>11</v>
      </c>
      <c r="J59" s="465">
        <v>69960000</v>
      </c>
      <c r="K59" s="405">
        <v>43495</v>
      </c>
      <c r="L59" s="212" t="s">
        <v>137</v>
      </c>
      <c r="M59" s="240" t="s">
        <v>137</v>
      </c>
      <c r="N59" s="362" t="s">
        <v>24</v>
      </c>
      <c r="O59" s="219" t="s">
        <v>76</v>
      </c>
      <c r="P59" s="241" t="s">
        <v>76</v>
      </c>
    </row>
    <row r="60" spans="1:16" ht="127.5" x14ac:dyDescent="0.2">
      <c r="A60" s="424"/>
      <c r="B60" s="335" t="s">
        <v>876</v>
      </c>
      <c r="C60" s="238" t="s">
        <v>13</v>
      </c>
      <c r="D60" s="244" t="s">
        <v>22</v>
      </c>
      <c r="E60" s="243" t="s">
        <v>894</v>
      </c>
      <c r="F60" s="331" t="s">
        <v>912</v>
      </c>
      <c r="G60" s="361">
        <v>43495</v>
      </c>
      <c r="H60" s="325" t="s">
        <v>151</v>
      </c>
      <c r="I60" s="265">
        <v>11</v>
      </c>
      <c r="J60" s="465">
        <v>53350000</v>
      </c>
      <c r="K60" s="405">
        <v>43495</v>
      </c>
      <c r="L60" s="212" t="s">
        <v>137</v>
      </c>
      <c r="M60" s="240" t="s">
        <v>137</v>
      </c>
      <c r="N60" s="362" t="s">
        <v>24</v>
      </c>
      <c r="O60" s="219" t="s">
        <v>82</v>
      </c>
      <c r="P60" s="241" t="s">
        <v>82</v>
      </c>
    </row>
    <row r="61" spans="1:16" ht="76.5" x14ac:dyDescent="0.2">
      <c r="A61" s="424"/>
      <c r="B61" s="335" t="s">
        <v>877</v>
      </c>
      <c r="C61" s="238" t="s">
        <v>13</v>
      </c>
      <c r="D61" s="250" t="s">
        <v>22</v>
      </c>
      <c r="E61" s="219" t="s">
        <v>895</v>
      </c>
      <c r="F61" s="219" t="s">
        <v>913</v>
      </c>
      <c r="G61" s="361">
        <v>43495</v>
      </c>
      <c r="H61" s="325" t="s">
        <v>151</v>
      </c>
      <c r="I61" s="265">
        <v>9</v>
      </c>
      <c r="J61" s="465">
        <v>33056100</v>
      </c>
      <c r="K61" s="405">
        <v>43497</v>
      </c>
      <c r="L61" s="212" t="s">
        <v>137</v>
      </c>
      <c r="M61" s="240" t="s">
        <v>137</v>
      </c>
      <c r="N61" s="362" t="s">
        <v>24</v>
      </c>
      <c r="O61" s="219" t="s">
        <v>79</v>
      </c>
      <c r="P61" s="241" t="s">
        <v>922</v>
      </c>
    </row>
    <row r="62" spans="1:16" ht="76.5" x14ac:dyDescent="0.2">
      <c r="A62" s="424"/>
      <c r="B62" s="335" t="s">
        <v>878</v>
      </c>
      <c r="C62" s="238" t="s">
        <v>13</v>
      </c>
      <c r="D62" s="250" t="s">
        <v>22</v>
      </c>
      <c r="E62" s="219" t="s">
        <v>896</v>
      </c>
      <c r="F62" s="219" t="s">
        <v>857</v>
      </c>
      <c r="G62" s="361">
        <v>43495</v>
      </c>
      <c r="H62" s="325" t="s">
        <v>151</v>
      </c>
      <c r="I62" s="265">
        <v>11</v>
      </c>
      <c r="J62" s="465">
        <v>36729000</v>
      </c>
      <c r="K62" s="405">
        <v>43496</v>
      </c>
      <c r="L62" s="212" t="s">
        <v>137</v>
      </c>
      <c r="M62" s="213" t="s">
        <v>137</v>
      </c>
      <c r="N62" s="362" t="s">
        <v>24</v>
      </c>
      <c r="O62" s="219" t="s">
        <v>76</v>
      </c>
      <c r="P62" s="241" t="s">
        <v>444</v>
      </c>
    </row>
    <row r="63" spans="1:16" ht="51" x14ac:dyDescent="0.2">
      <c r="A63" s="424"/>
      <c r="B63" s="335" t="s">
        <v>879</v>
      </c>
      <c r="C63" s="238" t="s">
        <v>140</v>
      </c>
      <c r="D63" s="250" t="s">
        <v>22</v>
      </c>
      <c r="E63" s="219" t="s">
        <v>897</v>
      </c>
      <c r="F63" s="219" t="s">
        <v>914</v>
      </c>
      <c r="G63" s="361">
        <v>43495</v>
      </c>
      <c r="H63" s="336" t="s">
        <v>151</v>
      </c>
      <c r="I63" s="336">
        <v>11</v>
      </c>
      <c r="J63" s="465">
        <v>25545025</v>
      </c>
      <c r="K63" s="405">
        <v>43495</v>
      </c>
      <c r="L63" s="212" t="s">
        <v>137</v>
      </c>
      <c r="M63" s="213" t="s">
        <v>137</v>
      </c>
      <c r="N63" s="362" t="s">
        <v>24</v>
      </c>
      <c r="O63" s="219" t="s">
        <v>76</v>
      </c>
      <c r="P63" s="241" t="s">
        <v>923</v>
      </c>
    </row>
    <row r="64" spans="1:16" ht="153" x14ac:dyDescent="0.2">
      <c r="A64" s="424"/>
      <c r="B64" s="335" t="s">
        <v>880</v>
      </c>
      <c r="C64" s="238" t="s">
        <v>13</v>
      </c>
      <c r="D64" s="250" t="s">
        <v>22</v>
      </c>
      <c r="E64" s="219" t="s">
        <v>898</v>
      </c>
      <c r="F64" s="219" t="s">
        <v>915</v>
      </c>
      <c r="G64" s="361">
        <v>43495</v>
      </c>
      <c r="H64" s="325" t="s">
        <v>151</v>
      </c>
      <c r="I64" s="265">
        <v>11</v>
      </c>
      <c r="J64" s="465">
        <v>43468931</v>
      </c>
      <c r="K64" s="405">
        <v>43497</v>
      </c>
      <c r="L64" s="212" t="s">
        <v>137</v>
      </c>
      <c r="M64" s="240" t="s">
        <v>137</v>
      </c>
      <c r="N64" s="362" t="s">
        <v>24</v>
      </c>
      <c r="O64" s="219" t="s">
        <v>76</v>
      </c>
      <c r="P64" s="241" t="s">
        <v>215</v>
      </c>
    </row>
    <row r="65" spans="1:16" ht="89.25" x14ac:dyDescent="0.2">
      <c r="A65" s="424"/>
      <c r="B65" s="335" t="s">
        <v>881</v>
      </c>
      <c r="C65" s="238" t="s">
        <v>13</v>
      </c>
      <c r="D65" s="250" t="s">
        <v>22</v>
      </c>
      <c r="E65" s="219" t="s">
        <v>899</v>
      </c>
      <c r="F65" s="219" t="s">
        <v>916</v>
      </c>
      <c r="G65" s="386">
        <v>43495</v>
      </c>
      <c r="H65" s="325" t="s">
        <v>151</v>
      </c>
      <c r="I65" s="265">
        <v>11</v>
      </c>
      <c r="J65" s="465">
        <v>35370027</v>
      </c>
      <c r="K65" s="405">
        <v>43497</v>
      </c>
      <c r="L65" s="221" t="s">
        <v>137</v>
      </c>
      <c r="M65" s="240" t="s">
        <v>137</v>
      </c>
      <c r="N65" s="362" t="s">
        <v>24</v>
      </c>
      <c r="O65" s="219" t="s">
        <v>85</v>
      </c>
      <c r="P65" s="241" t="s">
        <v>85</v>
      </c>
    </row>
    <row r="66" spans="1:16" ht="89.25" x14ac:dyDescent="0.2">
      <c r="A66" s="424"/>
      <c r="B66" s="335" t="s">
        <v>882</v>
      </c>
      <c r="C66" s="238" t="s">
        <v>13</v>
      </c>
      <c r="D66" s="250" t="s">
        <v>22</v>
      </c>
      <c r="E66" s="219" t="s">
        <v>900</v>
      </c>
      <c r="F66" s="219" t="s">
        <v>917</v>
      </c>
      <c r="G66" s="361">
        <v>43495</v>
      </c>
      <c r="H66" s="325" t="s">
        <v>151</v>
      </c>
      <c r="I66" s="265">
        <v>11</v>
      </c>
      <c r="J66" s="465">
        <v>35370027</v>
      </c>
      <c r="K66" s="405">
        <v>43497</v>
      </c>
      <c r="L66" s="212" t="s">
        <v>137</v>
      </c>
      <c r="M66" s="240" t="s">
        <v>137</v>
      </c>
      <c r="N66" s="362" t="s">
        <v>24</v>
      </c>
      <c r="O66" s="219" t="s">
        <v>85</v>
      </c>
      <c r="P66" s="241" t="s">
        <v>85</v>
      </c>
    </row>
    <row r="67" spans="1:16" ht="114.75" x14ac:dyDescent="0.2">
      <c r="A67" s="424"/>
      <c r="B67" s="335" t="s">
        <v>883</v>
      </c>
      <c r="C67" s="238" t="s">
        <v>140</v>
      </c>
      <c r="D67" s="250" t="s">
        <v>22</v>
      </c>
      <c r="E67" s="219" t="s">
        <v>901</v>
      </c>
      <c r="F67" s="219" t="s">
        <v>918</v>
      </c>
      <c r="G67" s="361">
        <v>43496</v>
      </c>
      <c r="H67" s="325" t="s">
        <v>151</v>
      </c>
      <c r="I67" s="265">
        <v>11</v>
      </c>
      <c r="J67" s="465">
        <v>42664996</v>
      </c>
      <c r="K67" s="405">
        <v>43497</v>
      </c>
      <c r="L67" s="212" t="s">
        <v>137</v>
      </c>
      <c r="M67" s="240" t="s">
        <v>137</v>
      </c>
      <c r="N67" s="362" t="s">
        <v>24</v>
      </c>
      <c r="O67" s="219" t="s">
        <v>76</v>
      </c>
      <c r="P67" s="241" t="s">
        <v>215</v>
      </c>
    </row>
    <row r="68" spans="1:16" ht="51" x14ac:dyDescent="0.2">
      <c r="A68" s="424"/>
      <c r="B68" s="335" t="s">
        <v>884</v>
      </c>
      <c r="C68" s="238" t="s">
        <v>13</v>
      </c>
      <c r="D68" s="250" t="s">
        <v>22</v>
      </c>
      <c r="E68" s="219" t="s">
        <v>902</v>
      </c>
      <c r="F68" s="219" t="s">
        <v>919</v>
      </c>
      <c r="G68" s="361">
        <v>43496</v>
      </c>
      <c r="H68" s="325" t="s">
        <v>151</v>
      </c>
      <c r="I68" s="265">
        <v>11</v>
      </c>
      <c r="J68" s="465">
        <v>51051000</v>
      </c>
      <c r="K68" s="405">
        <v>43497</v>
      </c>
      <c r="L68" s="212" t="s">
        <v>137</v>
      </c>
      <c r="M68" s="240" t="s">
        <v>137</v>
      </c>
      <c r="N68" s="362" t="s">
        <v>24</v>
      </c>
      <c r="O68" s="219" t="s">
        <v>81</v>
      </c>
      <c r="P68" s="241" t="s">
        <v>703</v>
      </c>
    </row>
    <row r="69" spans="1:16" ht="76.5" x14ac:dyDescent="0.2">
      <c r="A69" s="424"/>
      <c r="B69" s="335" t="s">
        <v>885</v>
      </c>
      <c r="C69" s="238" t="s">
        <v>13</v>
      </c>
      <c r="D69" s="250" t="s">
        <v>22</v>
      </c>
      <c r="E69" s="219" t="s">
        <v>903</v>
      </c>
      <c r="F69" s="219" t="s">
        <v>920</v>
      </c>
      <c r="G69" s="361">
        <v>43496</v>
      </c>
      <c r="H69" s="325" t="s">
        <v>151</v>
      </c>
      <c r="I69" s="265">
        <v>11</v>
      </c>
      <c r="J69" s="465">
        <v>79255066</v>
      </c>
      <c r="K69" s="405">
        <v>43497</v>
      </c>
      <c r="L69" s="212" t="s">
        <v>137</v>
      </c>
      <c r="M69" s="240" t="s">
        <v>137</v>
      </c>
      <c r="N69" s="362" t="s">
        <v>24</v>
      </c>
      <c r="O69" s="219" t="s">
        <v>77</v>
      </c>
      <c r="P69" s="241" t="s">
        <v>748</v>
      </c>
    </row>
    <row r="70" spans="1:16" ht="102" x14ac:dyDescent="0.2">
      <c r="A70" s="424"/>
      <c r="B70" s="335" t="s">
        <v>886</v>
      </c>
      <c r="C70" s="238" t="s">
        <v>140</v>
      </c>
      <c r="D70" s="250" t="s">
        <v>22</v>
      </c>
      <c r="E70" s="219" t="s">
        <v>904</v>
      </c>
      <c r="F70" s="219" t="s">
        <v>921</v>
      </c>
      <c r="G70" s="361">
        <v>43496</v>
      </c>
      <c r="H70" s="325" t="s">
        <v>151</v>
      </c>
      <c r="I70" s="265">
        <v>11</v>
      </c>
      <c r="J70" s="465">
        <v>31127250</v>
      </c>
      <c r="K70" s="405">
        <v>43497</v>
      </c>
      <c r="L70" s="212" t="s">
        <v>137</v>
      </c>
      <c r="M70" s="240" t="s">
        <v>137</v>
      </c>
      <c r="N70" s="362" t="s">
        <v>24</v>
      </c>
      <c r="O70" s="219" t="s">
        <v>81</v>
      </c>
      <c r="P70" s="241" t="s">
        <v>703</v>
      </c>
    </row>
    <row r="71" spans="1:16" ht="76.5" x14ac:dyDescent="0.2">
      <c r="A71" s="424"/>
      <c r="B71" s="335" t="s">
        <v>924</v>
      </c>
      <c r="C71" s="238" t="s">
        <v>357</v>
      </c>
      <c r="D71" s="250" t="s">
        <v>22</v>
      </c>
      <c r="E71" s="219" t="s">
        <v>931</v>
      </c>
      <c r="F71" s="219" t="s">
        <v>938</v>
      </c>
      <c r="G71" s="361">
        <v>43496</v>
      </c>
      <c r="H71" s="336" t="s">
        <v>151</v>
      </c>
      <c r="I71" s="336">
        <v>12</v>
      </c>
      <c r="J71" s="465">
        <v>638369312</v>
      </c>
      <c r="K71" s="405">
        <v>43497</v>
      </c>
      <c r="L71" s="212" t="s">
        <v>137</v>
      </c>
      <c r="M71" s="240" t="s">
        <v>137</v>
      </c>
      <c r="N71" s="362" t="s">
        <v>24</v>
      </c>
      <c r="O71" s="219" t="s">
        <v>76</v>
      </c>
      <c r="P71" s="241" t="s">
        <v>215</v>
      </c>
    </row>
    <row r="72" spans="1:16" ht="89.25" x14ac:dyDescent="0.2">
      <c r="A72" s="424"/>
      <c r="B72" s="335" t="s">
        <v>925</v>
      </c>
      <c r="C72" s="238" t="s">
        <v>140</v>
      </c>
      <c r="D72" s="250" t="s">
        <v>22</v>
      </c>
      <c r="E72" s="219" t="s">
        <v>932</v>
      </c>
      <c r="F72" s="219" t="s">
        <v>939</v>
      </c>
      <c r="G72" s="361">
        <v>43496</v>
      </c>
      <c r="H72" s="336" t="s">
        <v>151</v>
      </c>
      <c r="I72" s="336">
        <v>11</v>
      </c>
      <c r="J72" s="465">
        <v>25545025</v>
      </c>
      <c r="K72" s="405">
        <v>43497</v>
      </c>
      <c r="L72" s="212" t="s">
        <v>137</v>
      </c>
      <c r="M72" s="240" t="s">
        <v>137</v>
      </c>
      <c r="N72" s="362" t="s">
        <v>24</v>
      </c>
      <c r="O72" s="219" t="s">
        <v>85</v>
      </c>
      <c r="P72" s="241" t="s">
        <v>85</v>
      </c>
    </row>
    <row r="73" spans="1:16" ht="76.5" x14ac:dyDescent="0.2">
      <c r="A73" s="424"/>
      <c r="B73" s="335" t="s">
        <v>926</v>
      </c>
      <c r="C73" s="238" t="s">
        <v>13</v>
      </c>
      <c r="D73" s="250" t="s">
        <v>22</v>
      </c>
      <c r="E73" s="219" t="s">
        <v>933</v>
      </c>
      <c r="F73" s="219" t="s">
        <v>908</v>
      </c>
      <c r="G73" s="386">
        <v>43496</v>
      </c>
      <c r="H73" s="325" t="s">
        <v>151</v>
      </c>
      <c r="I73" s="265">
        <v>9</v>
      </c>
      <c r="J73" s="465">
        <v>37964430</v>
      </c>
      <c r="K73" s="405">
        <v>43497</v>
      </c>
      <c r="L73" s="212" t="s">
        <v>137</v>
      </c>
      <c r="M73" s="240" t="s">
        <v>137</v>
      </c>
      <c r="N73" s="362" t="s">
        <v>24</v>
      </c>
      <c r="O73" s="219" t="s">
        <v>79</v>
      </c>
      <c r="P73" s="241" t="s">
        <v>922</v>
      </c>
    </row>
    <row r="74" spans="1:16" ht="63.75" x14ac:dyDescent="0.2">
      <c r="A74" s="424"/>
      <c r="B74" s="335" t="s">
        <v>927</v>
      </c>
      <c r="C74" s="238" t="s">
        <v>140</v>
      </c>
      <c r="D74" s="250" t="s">
        <v>22</v>
      </c>
      <c r="E74" s="219" t="s">
        <v>934</v>
      </c>
      <c r="F74" s="219" t="s">
        <v>865</v>
      </c>
      <c r="G74" s="361">
        <v>43496</v>
      </c>
      <c r="H74" s="325" t="s">
        <v>151</v>
      </c>
      <c r="I74" s="265">
        <v>11</v>
      </c>
      <c r="J74" s="465">
        <v>22037400</v>
      </c>
      <c r="K74" s="405">
        <v>43497</v>
      </c>
      <c r="L74" s="212" t="s">
        <v>137</v>
      </c>
      <c r="M74" s="240" t="s">
        <v>137</v>
      </c>
      <c r="N74" s="362" t="s">
        <v>24</v>
      </c>
      <c r="O74" s="219" t="s">
        <v>76</v>
      </c>
      <c r="P74" s="241" t="s">
        <v>215</v>
      </c>
    </row>
    <row r="75" spans="1:16" ht="102" x14ac:dyDescent="0.2">
      <c r="A75" s="424"/>
      <c r="B75" s="335" t="s">
        <v>928</v>
      </c>
      <c r="C75" s="238" t="s">
        <v>13</v>
      </c>
      <c r="D75" s="250" t="s">
        <v>22</v>
      </c>
      <c r="E75" s="219" t="s">
        <v>935</v>
      </c>
      <c r="F75" s="219" t="s">
        <v>940</v>
      </c>
      <c r="G75" s="361">
        <v>43496</v>
      </c>
      <c r="H75" s="325" t="s">
        <v>151</v>
      </c>
      <c r="I75" s="265">
        <v>11</v>
      </c>
      <c r="J75" s="465">
        <v>40810000</v>
      </c>
      <c r="K75" s="405">
        <v>43497</v>
      </c>
      <c r="L75" s="212" t="s">
        <v>137</v>
      </c>
      <c r="M75" s="240" t="s">
        <v>137</v>
      </c>
      <c r="N75" s="362" t="s">
        <v>24</v>
      </c>
      <c r="O75" s="219" t="s">
        <v>76</v>
      </c>
      <c r="P75" s="241" t="s">
        <v>215</v>
      </c>
    </row>
    <row r="76" spans="1:16" ht="102" x14ac:dyDescent="0.2">
      <c r="A76" s="424"/>
      <c r="B76" s="335" t="s">
        <v>929</v>
      </c>
      <c r="C76" s="238" t="s">
        <v>140</v>
      </c>
      <c r="D76" s="250" t="s">
        <v>22</v>
      </c>
      <c r="E76" s="219" t="s">
        <v>936</v>
      </c>
      <c r="F76" s="219" t="s">
        <v>941</v>
      </c>
      <c r="G76" s="361">
        <v>43496</v>
      </c>
      <c r="H76" s="325" t="s">
        <v>151</v>
      </c>
      <c r="I76" s="265">
        <v>11</v>
      </c>
      <c r="J76" s="465">
        <v>26261235</v>
      </c>
      <c r="K76" s="405">
        <v>43497</v>
      </c>
      <c r="L76" s="212" t="s">
        <v>137</v>
      </c>
      <c r="M76" s="240" t="s">
        <v>137</v>
      </c>
      <c r="N76" s="362" t="s">
        <v>24</v>
      </c>
      <c r="O76" s="219" t="s">
        <v>76</v>
      </c>
      <c r="P76" s="241" t="s">
        <v>215</v>
      </c>
    </row>
    <row r="77" spans="1:16" ht="114.75" x14ac:dyDescent="0.2">
      <c r="A77" s="424"/>
      <c r="B77" s="335" t="s">
        <v>930</v>
      </c>
      <c r="C77" s="238" t="s">
        <v>13</v>
      </c>
      <c r="D77" s="244" t="s">
        <v>22</v>
      </c>
      <c r="E77" s="243" t="s">
        <v>937</v>
      </c>
      <c r="F77" s="331" t="s">
        <v>942</v>
      </c>
      <c r="G77" s="361">
        <v>43496</v>
      </c>
      <c r="H77" s="325" t="s">
        <v>151</v>
      </c>
      <c r="I77" s="265">
        <v>11</v>
      </c>
      <c r="J77" s="465">
        <v>46200000</v>
      </c>
      <c r="K77" s="405">
        <v>43496</v>
      </c>
      <c r="L77" s="212" t="s">
        <v>137</v>
      </c>
      <c r="M77" s="240" t="s">
        <v>137</v>
      </c>
      <c r="N77" s="362" t="s">
        <v>24</v>
      </c>
      <c r="O77" s="219" t="s">
        <v>87</v>
      </c>
      <c r="P77" s="241" t="s">
        <v>87</v>
      </c>
    </row>
    <row r="78" spans="1:16" ht="63.75" x14ac:dyDescent="0.2">
      <c r="A78" s="424"/>
      <c r="B78" s="335" t="s">
        <v>943</v>
      </c>
      <c r="C78" s="238" t="s">
        <v>13</v>
      </c>
      <c r="D78" s="250" t="s">
        <v>22</v>
      </c>
      <c r="E78" s="219" t="s">
        <v>946</v>
      </c>
      <c r="F78" s="219" t="s">
        <v>949</v>
      </c>
      <c r="G78" s="361">
        <v>43496</v>
      </c>
      <c r="H78" s="325" t="s">
        <v>151</v>
      </c>
      <c r="I78" s="265">
        <v>11</v>
      </c>
      <c r="J78" s="465">
        <v>39923840</v>
      </c>
      <c r="K78" s="412">
        <v>43497</v>
      </c>
      <c r="L78" s="212" t="s">
        <v>137</v>
      </c>
      <c r="M78" s="240" t="s">
        <v>137</v>
      </c>
      <c r="N78" s="362" t="s">
        <v>24</v>
      </c>
      <c r="O78" s="219" t="s">
        <v>79</v>
      </c>
      <c r="P78" s="241" t="s">
        <v>814</v>
      </c>
    </row>
    <row r="79" spans="1:16" ht="76.5" x14ac:dyDescent="0.2">
      <c r="A79" s="424"/>
      <c r="B79" s="335" t="s">
        <v>944</v>
      </c>
      <c r="C79" s="238" t="s">
        <v>13</v>
      </c>
      <c r="D79" s="250" t="s">
        <v>22</v>
      </c>
      <c r="E79" s="219" t="s">
        <v>947</v>
      </c>
      <c r="F79" s="219" t="s">
        <v>950</v>
      </c>
      <c r="G79" s="361">
        <v>43496</v>
      </c>
      <c r="H79" s="325" t="s">
        <v>151</v>
      </c>
      <c r="I79" s="265">
        <v>11</v>
      </c>
      <c r="J79" s="465">
        <v>46530000</v>
      </c>
      <c r="K79" s="405">
        <v>43497</v>
      </c>
      <c r="L79" s="212" t="s">
        <v>137</v>
      </c>
      <c r="M79" s="240" t="s">
        <v>137</v>
      </c>
      <c r="N79" s="362" t="s">
        <v>24</v>
      </c>
      <c r="O79" s="219" t="s">
        <v>704</v>
      </c>
      <c r="P79" s="241" t="s">
        <v>704</v>
      </c>
    </row>
    <row r="80" spans="1:16" ht="63.75" x14ac:dyDescent="0.2">
      <c r="A80" s="424"/>
      <c r="B80" s="335" t="s">
        <v>945</v>
      </c>
      <c r="C80" s="238" t="s">
        <v>13</v>
      </c>
      <c r="D80" s="250" t="s">
        <v>22</v>
      </c>
      <c r="E80" s="219" t="s">
        <v>948</v>
      </c>
      <c r="F80" s="219" t="s">
        <v>951</v>
      </c>
      <c r="G80" s="361">
        <v>43496</v>
      </c>
      <c r="H80" s="336" t="s">
        <v>151</v>
      </c>
      <c r="I80" s="336">
        <v>11</v>
      </c>
      <c r="J80" s="465">
        <v>39373840</v>
      </c>
      <c r="K80" s="405">
        <v>43497</v>
      </c>
      <c r="L80" s="221" t="s">
        <v>137</v>
      </c>
      <c r="M80" s="254" t="s">
        <v>137</v>
      </c>
      <c r="N80" s="362" t="s">
        <v>24</v>
      </c>
      <c r="O80" s="219" t="s">
        <v>79</v>
      </c>
      <c r="P80" s="241" t="s">
        <v>814</v>
      </c>
    </row>
    <row r="81" spans="1:16" ht="89.25" x14ac:dyDescent="0.2">
      <c r="A81" s="424"/>
      <c r="B81" s="335" t="s">
        <v>952</v>
      </c>
      <c r="C81" s="238" t="s">
        <v>13</v>
      </c>
      <c r="D81" s="250" t="s">
        <v>22</v>
      </c>
      <c r="E81" s="219" t="s">
        <v>957</v>
      </c>
      <c r="F81" s="219" t="s">
        <v>962</v>
      </c>
      <c r="G81" s="361">
        <v>43496</v>
      </c>
      <c r="H81" s="325" t="s">
        <v>151</v>
      </c>
      <c r="I81" s="265">
        <v>11</v>
      </c>
      <c r="J81" s="465">
        <v>58949000</v>
      </c>
      <c r="K81" s="405">
        <v>43497</v>
      </c>
      <c r="L81" s="212" t="s">
        <v>137</v>
      </c>
      <c r="M81" s="240" t="s">
        <v>137</v>
      </c>
      <c r="N81" s="362" t="s">
        <v>24</v>
      </c>
      <c r="O81" s="219" t="s">
        <v>704</v>
      </c>
      <c r="P81" s="241" t="s">
        <v>704</v>
      </c>
    </row>
    <row r="82" spans="1:16" ht="114.75" x14ac:dyDescent="0.2">
      <c r="A82" s="424"/>
      <c r="B82" s="335" t="s">
        <v>953</v>
      </c>
      <c r="C82" s="238" t="s">
        <v>140</v>
      </c>
      <c r="D82" s="250" t="s">
        <v>22</v>
      </c>
      <c r="E82" s="219" t="s">
        <v>958</v>
      </c>
      <c r="F82" s="219" t="s">
        <v>963</v>
      </c>
      <c r="G82" s="361">
        <v>43496</v>
      </c>
      <c r="H82" s="325" t="s">
        <v>151</v>
      </c>
      <c r="I82" s="265">
        <v>8</v>
      </c>
      <c r="J82" s="465">
        <v>15432000</v>
      </c>
      <c r="K82" s="405">
        <v>43498</v>
      </c>
      <c r="L82" s="212" t="s">
        <v>137</v>
      </c>
      <c r="M82" s="240" t="s">
        <v>137</v>
      </c>
      <c r="N82" s="362" t="s">
        <v>24</v>
      </c>
      <c r="O82" s="219" t="s">
        <v>86</v>
      </c>
      <c r="P82" s="241" t="s">
        <v>793</v>
      </c>
    </row>
    <row r="83" spans="1:16" ht="63.75" x14ac:dyDescent="0.2">
      <c r="A83" s="424"/>
      <c r="B83" s="335" t="s">
        <v>954</v>
      </c>
      <c r="C83" s="238" t="s">
        <v>13</v>
      </c>
      <c r="D83" s="250" t="s">
        <v>22</v>
      </c>
      <c r="E83" s="328" t="s">
        <v>959</v>
      </c>
      <c r="F83" s="219" t="s">
        <v>964</v>
      </c>
      <c r="G83" s="361">
        <v>43496</v>
      </c>
      <c r="H83" s="325" t="s">
        <v>151</v>
      </c>
      <c r="I83" s="265">
        <v>11</v>
      </c>
      <c r="J83" s="465">
        <v>79255066</v>
      </c>
      <c r="K83" s="405">
        <v>43497</v>
      </c>
      <c r="L83" s="212" t="s">
        <v>137</v>
      </c>
      <c r="M83" s="240" t="s">
        <v>137</v>
      </c>
      <c r="N83" s="362" t="s">
        <v>24</v>
      </c>
      <c r="O83" s="219" t="s">
        <v>704</v>
      </c>
      <c r="P83" s="241" t="s">
        <v>704</v>
      </c>
    </row>
    <row r="84" spans="1:16" ht="114.75" x14ac:dyDescent="0.2">
      <c r="A84" s="424"/>
      <c r="B84" s="335" t="s">
        <v>955</v>
      </c>
      <c r="C84" s="238" t="s">
        <v>13</v>
      </c>
      <c r="D84" s="250" t="s">
        <v>22</v>
      </c>
      <c r="E84" s="219" t="s">
        <v>960</v>
      </c>
      <c r="F84" s="219" t="s">
        <v>965</v>
      </c>
      <c r="G84" s="361">
        <v>43496</v>
      </c>
      <c r="H84" s="336" t="s">
        <v>151</v>
      </c>
      <c r="I84" s="336">
        <v>11</v>
      </c>
      <c r="J84" s="465">
        <v>46200000</v>
      </c>
      <c r="K84" s="405">
        <v>43496</v>
      </c>
      <c r="L84" s="212" t="s">
        <v>137</v>
      </c>
      <c r="M84" s="240" t="s">
        <v>137</v>
      </c>
      <c r="N84" s="362" t="s">
        <v>24</v>
      </c>
      <c r="O84" s="219" t="s">
        <v>87</v>
      </c>
      <c r="P84" s="241" t="s">
        <v>87</v>
      </c>
    </row>
    <row r="85" spans="1:16" ht="63.75" x14ac:dyDescent="0.2">
      <c r="A85" s="424"/>
      <c r="B85" s="335" t="s">
        <v>956</v>
      </c>
      <c r="C85" s="238" t="s">
        <v>13</v>
      </c>
      <c r="D85" s="250" t="s">
        <v>22</v>
      </c>
      <c r="E85" s="219" t="s">
        <v>961</v>
      </c>
      <c r="F85" s="219" t="s">
        <v>949</v>
      </c>
      <c r="G85" s="361">
        <v>43496</v>
      </c>
      <c r="H85" s="325" t="s">
        <v>151</v>
      </c>
      <c r="I85" s="265">
        <v>11</v>
      </c>
      <c r="J85" s="465">
        <v>39923840</v>
      </c>
      <c r="K85" s="405">
        <v>43497</v>
      </c>
      <c r="L85" s="212" t="s">
        <v>137</v>
      </c>
      <c r="M85" s="240" t="s">
        <v>137</v>
      </c>
      <c r="N85" s="362" t="s">
        <v>24</v>
      </c>
      <c r="O85" s="219" t="s">
        <v>79</v>
      </c>
      <c r="P85" s="241" t="s">
        <v>814</v>
      </c>
    </row>
    <row r="86" spans="1:16" ht="102" x14ac:dyDescent="0.2">
      <c r="A86" s="424"/>
      <c r="B86" s="335" t="s">
        <v>966</v>
      </c>
      <c r="C86" s="238" t="s">
        <v>13</v>
      </c>
      <c r="D86" s="250" t="s">
        <v>22</v>
      </c>
      <c r="E86" s="219" t="s">
        <v>971</v>
      </c>
      <c r="F86" s="219" t="s">
        <v>976</v>
      </c>
      <c r="G86" s="361">
        <v>43496</v>
      </c>
      <c r="H86" s="336" t="s">
        <v>151</v>
      </c>
      <c r="I86" s="336">
        <v>11</v>
      </c>
      <c r="J86" s="465">
        <v>58949000</v>
      </c>
      <c r="K86" s="405">
        <v>43497</v>
      </c>
      <c r="L86" s="212" t="s">
        <v>137</v>
      </c>
      <c r="M86" s="213" t="s">
        <v>137</v>
      </c>
      <c r="N86" s="362" t="s">
        <v>24</v>
      </c>
      <c r="O86" s="219" t="s">
        <v>704</v>
      </c>
      <c r="P86" s="241" t="s">
        <v>704</v>
      </c>
    </row>
    <row r="87" spans="1:16" ht="102" x14ac:dyDescent="0.2">
      <c r="A87" s="424"/>
      <c r="B87" s="335" t="s">
        <v>967</v>
      </c>
      <c r="C87" s="238" t="s">
        <v>13</v>
      </c>
      <c r="D87" s="244" t="s">
        <v>22</v>
      </c>
      <c r="E87" s="243" t="s">
        <v>972</v>
      </c>
      <c r="F87" s="219" t="s">
        <v>976</v>
      </c>
      <c r="G87" s="361">
        <v>43496</v>
      </c>
      <c r="H87" s="325" t="s">
        <v>151</v>
      </c>
      <c r="I87" s="265">
        <v>11</v>
      </c>
      <c r="J87" s="465">
        <v>81620000</v>
      </c>
      <c r="K87" s="405">
        <v>43497</v>
      </c>
      <c r="L87" s="212" t="s">
        <v>137</v>
      </c>
      <c r="M87" s="240" t="s">
        <v>137</v>
      </c>
      <c r="N87" s="362" t="s">
        <v>24</v>
      </c>
      <c r="O87" s="219" t="s">
        <v>704</v>
      </c>
      <c r="P87" s="241" t="s">
        <v>704</v>
      </c>
    </row>
    <row r="88" spans="1:16" ht="89.25" x14ac:dyDescent="0.2">
      <c r="A88" s="424"/>
      <c r="B88" s="335" t="s">
        <v>968</v>
      </c>
      <c r="C88" s="238" t="s">
        <v>140</v>
      </c>
      <c r="D88" s="250" t="s">
        <v>22</v>
      </c>
      <c r="E88" s="219" t="s">
        <v>973</v>
      </c>
      <c r="F88" s="219" t="s">
        <v>977</v>
      </c>
      <c r="G88" s="361">
        <v>43496</v>
      </c>
      <c r="H88" s="336" t="s">
        <v>151</v>
      </c>
      <c r="I88" s="336">
        <v>11</v>
      </c>
      <c r="J88" s="465">
        <v>25850000</v>
      </c>
      <c r="K88" s="405">
        <v>43496</v>
      </c>
      <c r="L88" s="221" t="s">
        <v>137</v>
      </c>
      <c r="M88" s="254" t="s">
        <v>137</v>
      </c>
      <c r="N88" s="362" t="s">
        <v>24</v>
      </c>
      <c r="O88" s="219" t="s">
        <v>704</v>
      </c>
      <c r="P88" s="241" t="s">
        <v>705</v>
      </c>
    </row>
    <row r="89" spans="1:16" ht="63.75" x14ac:dyDescent="0.2">
      <c r="A89" s="424"/>
      <c r="B89" s="335" t="s">
        <v>969</v>
      </c>
      <c r="C89" s="238" t="s">
        <v>13</v>
      </c>
      <c r="D89" s="250" t="s">
        <v>22</v>
      </c>
      <c r="E89" s="219" t="s">
        <v>974</v>
      </c>
      <c r="F89" s="219" t="s">
        <v>949</v>
      </c>
      <c r="G89" s="386">
        <v>43496</v>
      </c>
      <c r="H89" s="325" t="s">
        <v>151</v>
      </c>
      <c r="I89" s="265">
        <v>11</v>
      </c>
      <c r="J89" s="465">
        <v>39923840</v>
      </c>
      <c r="K89" s="405">
        <v>43497</v>
      </c>
      <c r="L89" s="212" t="s">
        <v>137</v>
      </c>
      <c r="M89" s="240" t="s">
        <v>137</v>
      </c>
      <c r="N89" s="362" t="s">
        <v>24</v>
      </c>
      <c r="O89" s="219" t="s">
        <v>79</v>
      </c>
      <c r="P89" s="241" t="s">
        <v>814</v>
      </c>
    </row>
    <row r="90" spans="1:16" ht="127.5" x14ac:dyDescent="0.2">
      <c r="A90" s="424"/>
      <c r="B90" s="335" t="s">
        <v>970</v>
      </c>
      <c r="C90" s="238" t="s">
        <v>140</v>
      </c>
      <c r="D90" s="250" t="s">
        <v>22</v>
      </c>
      <c r="E90" s="219" t="s">
        <v>975</v>
      </c>
      <c r="F90" s="219" t="s">
        <v>978</v>
      </c>
      <c r="G90" s="361">
        <v>43496</v>
      </c>
      <c r="H90" s="325" t="s">
        <v>151</v>
      </c>
      <c r="I90" s="265">
        <v>11</v>
      </c>
      <c r="J90" s="465">
        <v>26323000</v>
      </c>
      <c r="K90" s="405">
        <v>43498</v>
      </c>
      <c r="L90" s="212" t="s">
        <v>137</v>
      </c>
      <c r="M90" s="240" t="s">
        <v>137</v>
      </c>
      <c r="N90" s="362" t="s">
        <v>24</v>
      </c>
      <c r="O90" s="219" t="s">
        <v>86</v>
      </c>
      <c r="P90" s="241" t="s">
        <v>793</v>
      </c>
    </row>
    <row r="91" spans="1:16" ht="76.5" x14ac:dyDescent="0.2">
      <c r="A91" s="424"/>
      <c r="B91" s="335" t="s">
        <v>979</v>
      </c>
      <c r="C91" s="238" t="s">
        <v>13</v>
      </c>
      <c r="D91" s="250" t="s">
        <v>22</v>
      </c>
      <c r="E91" s="219" t="s">
        <v>980</v>
      </c>
      <c r="F91" s="219" t="s">
        <v>981</v>
      </c>
      <c r="G91" s="361">
        <v>43496</v>
      </c>
      <c r="H91" s="336" t="s">
        <v>151</v>
      </c>
      <c r="I91" s="336">
        <v>11</v>
      </c>
      <c r="J91" s="465">
        <v>35750000</v>
      </c>
      <c r="K91" s="405">
        <v>43496</v>
      </c>
      <c r="L91" s="212" t="s">
        <v>137</v>
      </c>
      <c r="M91" s="240" t="s">
        <v>137</v>
      </c>
      <c r="N91" s="362" t="s">
        <v>24</v>
      </c>
      <c r="O91" s="219" t="s">
        <v>87</v>
      </c>
      <c r="P91" s="241" t="s">
        <v>87</v>
      </c>
    </row>
    <row r="92" spans="1:16" ht="76.5" x14ac:dyDescent="0.2">
      <c r="A92" s="424"/>
      <c r="B92" s="335" t="s">
        <v>982</v>
      </c>
      <c r="C92" s="238" t="s">
        <v>140</v>
      </c>
      <c r="D92" s="250" t="s">
        <v>22</v>
      </c>
      <c r="E92" s="219" t="s">
        <v>988</v>
      </c>
      <c r="F92" s="219" t="s">
        <v>994</v>
      </c>
      <c r="G92" s="361">
        <v>43496</v>
      </c>
      <c r="H92" s="325" t="s">
        <v>151</v>
      </c>
      <c r="I92" s="265">
        <v>11</v>
      </c>
      <c r="J92" s="465">
        <v>26200020</v>
      </c>
      <c r="K92" s="405">
        <v>43497</v>
      </c>
      <c r="L92" s="212" t="s">
        <v>137</v>
      </c>
      <c r="M92" s="240" t="s">
        <v>137</v>
      </c>
      <c r="N92" s="362" t="s">
        <v>24</v>
      </c>
      <c r="O92" s="219" t="s">
        <v>79</v>
      </c>
      <c r="P92" s="241" t="s">
        <v>814</v>
      </c>
    </row>
    <row r="93" spans="1:16" ht="76.5" x14ac:dyDescent="0.2">
      <c r="A93" s="424"/>
      <c r="B93" s="335" t="s">
        <v>983</v>
      </c>
      <c r="C93" s="238" t="s">
        <v>140</v>
      </c>
      <c r="D93" s="250" t="s">
        <v>22</v>
      </c>
      <c r="E93" s="219" t="s">
        <v>989</v>
      </c>
      <c r="F93" s="219" t="s">
        <v>994</v>
      </c>
      <c r="G93" s="361">
        <v>43496</v>
      </c>
      <c r="H93" s="325" t="s">
        <v>151</v>
      </c>
      <c r="I93" s="265">
        <v>11</v>
      </c>
      <c r="J93" s="465">
        <v>26200020</v>
      </c>
      <c r="K93" s="405">
        <v>43497</v>
      </c>
      <c r="L93" s="212" t="s">
        <v>137</v>
      </c>
      <c r="M93" s="240" t="s">
        <v>137</v>
      </c>
      <c r="N93" s="362" t="s">
        <v>24</v>
      </c>
      <c r="O93" s="219" t="s">
        <v>79</v>
      </c>
      <c r="P93" s="241" t="s">
        <v>814</v>
      </c>
    </row>
    <row r="94" spans="1:16" ht="76.5" x14ac:dyDescent="0.2">
      <c r="A94" s="424"/>
      <c r="B94" s="335" t="s">
        <v>984</v>
      </c>
      <c r="C94" s="238" t="s">
        <v>140</v>
      </c>
      <c r="D94" s="250" t="s">
        <v>22</v>
      </c>
      <c r="E94" s="407" t="s">
        <v>990</v>
      </c>
      <c r="F94" s="219" t="s">
        <v>994</v>
      </c>
      <c r="G94" s="361">
        <v>43496</v>
      </c>
      <c r="H94" s="325" t="s">
        <v>151</v>
      </c>
      <c r="I94" s="265">
        <v>11</v>
      </c>
      <c r="J94" s="465">
        <v>26200020</v>
      </c>
      <c r="K94" s="405">
        <v>43497</v>
      </c>
      <c r="L94" s="212" t="s">
        <v>137</v>
      </c>
      <c r="M94" s="240" t="s">
        <v>137</v>
      </c>
      <c r="N94" s="362" t="s">
        <v>24</v>
      </c>
      <c r="O94" s="219" t="s">
        <v>79</v>
      </c>
      <c r="P94" s="241" t="s">
        <v>814</v>
      </c>
    </row>
    <row r="95" spans="1:16" ht="76.5" x14ac:dyDescent="0.2">
      <c r="A95" s="424"/>
      <c r="B95" s="335" t="s">
        <v>985</v>
      </c>
      <c r="C95" s="238" t="s">
        <v>140</v>
      </c>
      <c r="D95" s="250" t="s">
        <v>22</v>
      </c>
      <c r="E95" s="219" t="s">
        <v>991</v>
      </c>
      <c r="F95" s="219" t="s">
        <v>994</v>
      </c>
      <c r="G95" s="361">
        <v>43496</v>
      </c>
      <c r="H95" s="325" t="s">
        <v>151</v>
      </c>
      <c r="I95" s="265">
        <v>11</v>
      </c>
      <c r="J95" s="465">
        <v>26200020</v>
      </c>
      <c r="K95" s="405">
        <v>43497</v>
      </c>
      <c r="L95" s="212" t="s">
        <v>137</v>
      </c>
      <c r="M95" s="240" t="s">
        <v>137</v>
      </c>
      <c r="N95" s="362" t="s">
        <v>24</v>
      </c>
      <c r="O95" s="219" t="s">
        <v>79</v>
      </c>
      <c r="P95" s="241" t="s">
        <v>814</v>
      </c>
    </row>
    <row r="96" spans="1:16" ht="63.75" x14ac:dyDescent="0.2">
      <c r="A96" s="424"/>
      <c r="B96" s="335" t="s">
        <v>986</v>
      </c>
      <c r="C96" s="238" t="s">
        <v>13</v>
      </c>
      <c r="D96" s="244" t="s">
        <v>22</v>
      </c>
      <c r="E96" s="243" t="s">
        <v>992</v>
      </c>
      <c r="F96" s="331" t="s">
        <v>995</v>
      </c>
      <c r="G96" s="361">
        <v>43496</v>
      </c>
      <c r="H96" s="325" t="s">
        <v>151</v>
      </c>
      <c r="I96" s="265">
        <v>11</v>
      </c>
      <c r="J96" s="465">
        <v>41800000</v>
      </c>
      <c r="K96" s="405">
        <v>43497</v>
      </c>
      <c r="L96" s="212" t="s">
        <v>137</v>
      </c>
      <c r="M96" s="240" t="s">
        <v>137</v>
      </c>
      <c r="N96" s="362" t="s">
        <v>24</v>
      </c>
      <c r="O96" s="219" t="s">
        <v>82</v>
      </c>
      <c r="P96" s="241" t="s">
        <v>867</v>
      </c>
    </row>
    <row r="97" spans="1:16" ht="114.75" x14ac:dyDescent="0.2">
      <c r="A97" s="424"/>
      <c r="B97" s="335" t="s">
        <v>987</v>
      </c>
      <c r="C97" s="238" t="s">
        <v>13</v>
      </c>
      <c r="D97" s="250" t="s">
        <v>22</v>
      </c>
      <c r="E97" s="219" t="s">
        <v>993</v>
      </c>
      <c r="F97" s="219" t="s">
        <v>996</v>
      </c>
      <c r="G97" s="361">
        <v>43496</v>
      </c>
      <c r="H97" s="336" t="s">
        <v>151</v>
      </c>
      <c r="I97" s="336">
        <v>8</v>
      </c>
      <c r="J97" s="465">
        <v>40000000</v>
      </c>
      <c r="K97" s="405">
        <v>43501</v>
      </c>
      <c r="L97" s="212" t="s">
        <v>137</v>
      </c>
      <c r="M97" s="240" t="s">
        <v>137</v>
      </c>
      <c r="N97" s="362" t="s">
        <v>24</v>
      </c>
      <c r="O97" s="219" t="s">
        <v>86</v>
      </c>
      <c r="P97" s="241" t="s">
        <v>793</v>
      </c>
    </row>
    <row r="98" spans="1:16" ht="114.75" x14ac:dyDescent="0.2">
      <c r="A98" s="424"/>
      <c r="B98" s="335" t="s">
        <v>997</v>
      </c>
      <c r="C98" s="238" t="s">
        <v>13</v>
      </c>
      <c r="D98" s="250" t="s">
        <v>22</v>
      </c>
      <c r="E98" s="219" t="s">
        <v>1003</v>
      </c>
      <c r="F98" s="219" t="s">
        <v>1009</v>
      </c>
      <c r="G98" s="410">
        <v>43497</v>
      </c>
      <c r="H98" s="336" t="s">
        <v>151</v>
      </c>
      <c r="I98" s="336">
        <v>11</v>
      </c>
      <c r="J98" s="465">
        <v>58949000</v>
      </c>
      <c r="K98" s="405">
        <v>43497</v>
      </c>
      <c r="L98" s="212" t="s">
        <v>137</v>
      </c>
      <c r="M98" s="240" t="s">
        <v>137</v>
      </c>
      <c r="N98" s="362" t="s">
        <v>24</v>
      </c>
      <c r="O98" s="219" t="s">
        <v>704</v>
      </c>
      <c r="P98" s="241" t="s">
        <v>704</v>
      </c>
    </row>
    <row r="99" spans="1:16" ht="63.75" x14ac:dyDescent="0.2">
      <c r="A99" s="424"/>
      <c r="B99" s="335" t="s">
        <v>998</v>
      </c>
      <c r="C99" s="238" t="s">
        <v>140</v>
      </c>
      <c r="D99" s="250" t="s">
        <v>22</v>
      </c>
      <c r="E99" s="219" t="s">
        <v>1004</v>
      </c>
      <c r="F99" s="331" t="s">
        <v>1010</v>
      </c>
      <c r="G99" s="361">
        <v>43497</v>
      </c>
      <c r="H99" s="331" t="s">
        <v>151</v>
      </c>
      <c r="I99" s="265">
        <v>11</v>
      </c>
      <c r="J99" s="465">
        <v>19875482</v>
      </c>
      <c r="K99" s="405">
        <v>43498</v>
      </c>
      <c r="L99" s="212" t="s">
        <v>137</v>
      </c>
      <c r="M99" s="240" t="s">
        <v>137</v>
      </c>
      <c r="N99" s="362" t="s">
        <v>24</v>
      </c>
      <c r="O99" s="219" t="s">
        <v>79</v>
      </c>
      <c r="P99" s="241" t="s">
        <v>814</v>
      </c>
    </row>
    <row r="100" spans="1:16" ht="63.75" x14ac:dyDescent="0.2">
      <c r="A100" s="424"/>
      <c r="B100" s="335" t="s">
        <v>999</v>
      </c>
      <c r="C100" s="238" t="s">
        <v>140</v>
      </c>
      <c r="D100" s="250" t="s">
        <v>22</v>
      </c>
      <c r="E100" s="219" t="s">
        <v>1005</v>
      </c>
      <c r="F100" s="219" t="s">
        <v>1010</v>
      </c>
      <c r="G100" s="361">
        <v>43497</v>
      </c>
      <c r="H100" s="336" t="s">
        <v>151</v>
      </c>
      <c r="I100" s="336">
        <v>11</v>
      </c>
      <c r="J100" s="465">
        <v>19875482</v>
      </c>
      <c r="K100" s="405">
        <v>43498</v>
      </c>
      <c r="L100" s="212" t="s">
        <v>137</v>
      </c>
      <c r="M100" s="240" t="s">
        <v>137</v>
      </c>
      <c r="N100" s="362" t="s">
        <v>24</v>
      </c>
      <c r="O100" s="219" t="s">
        <v>79</v>
      </c>
      <c r="P100" s="241" t="s">
        <v>814</v>
      </c>
    </row>
    <row r="101" spans="1:16" ht="63.75" x14ac:dyDescent="0.2">
      <c r="A101" s="424"/>
      <c r="B101" s="335" t="s">
        <v>1000</v>
      </c>
      <c r="C101" s="238" t="s">
        <v>140</v>
      </c>
      <c r="D101" s="250" t="s">
        <v>22</v>
      </c>
      <c r="E101" s="219" t="s">
        <v>1006</v>
      </c>
      <c r="F101" s="219" t="s">
        <v>1010</v>
      </c>
      <c r="G101" s="361">
        <v>43497</v>
      </c>
      <c r="H101" s="331" t="s">
        <v>151</v>
      </c>
      <c r="I101" s="265">
        <v>11</v>
      </c>
      <c r="J101" s="465">
        <v>19875782</v>
      </c>
      <c r="K101" s="405">
        <v>43498</v>
      </c>
      <c r="L101" s="212" t="s">
        <v>137</v>
      </c>
      <c r="M101" s="240" t="s">
        <v>137</v>
      </c>
      <c r="N101" s="362" t="s">
        <v>24</v>
      </c>
      <c r="O101" s="219" t="s">
        <v>79</v>
      </c>
      <c r="P101" s="241" t="s">
        <v>814</v>
      </c>
    </row>
    <row r="102" spans="1:16" ht="76.5" x14ac:dyDescent="0.2">
      <c r="A102" s="424"/>
      <c r="B102" s="335" t="s">
        <v>1001</v>
      </c>
      <c r="C102" s="238" t="s">
        <v>13</v>
      </c>
      <c r="D102" s="250" t="s">
        <v>22</v>
      </c>
      <c r="E102" s="219" t="s">
        <v>1007</v>
      </c>
      <c r="F102" s="219" t="s">
        <v>1011</v>
      </c>
      <c r="G102" s="410">
        <v>43497</v>
      </c>
      <c r="H102" s="325" t="s">
        <v>151</v>
      </c>
      <c r="I102" s="265">
        <v>11</v>
      </c>
      <c r="J102" s="465">
        <v>43042890</v>
      </c>
      <c r="K102" s="405">
        <v>43497</v>
      </c>
      <c r="L102" s="212" t="s">
        <v>137</v>
      </c>
      <c r="M102" s="240" t="s">
        <v>137</v>
      </c>
      <c r="N102" s="362" t="s">
        <v>24</v>
      </c>
      <c r="O102" s="219" t="s">
        <v>79</v>
      </c>
      <c r="P102" s="241" t="s">
        <v>814</v>
      </c>
    </row>
    <row r="103" spans="1:16" ht="140.25" x14ac:dyDescent="0.2">
      <c r="A103" s="424"/>
      <c r="B103" s="335" t="s">
        <v>1002</v>
      </c>
      <c r="C103" s="238" t="s">
        <v>140</v>
      </c>
      <c r="D103" s="384" t="s">
        <v>22</v>
      </c>
      <c r="E103" s="219" t="s">
        <v>1008</v>
      </c>
      <c r="F103" s="219" t="s">
        <v>1012</v>
      </c>
      <c r="G103" s="410">
        <v>43497</v>
      </c>
      <c r="H103" s="325" t="s">
        <v>136</v>
      </c>
      <c r="I103" s="265">
        <v>315</v>
      </c>
      <c r="J103" s="465">
        <v>25126500</v>
      </c>
      <c r="K103" s="405">
        <v>43501</v>
      </c>
      <c r="L103" s="212" t="s">
        <v>137</v>
      </c>
      <c r="M103" s="240" t="s">
        <v>137</v>
      </c>
      <c r="N103" s="362" t="s">
        <v>24</v>
      </c>
      <c r="O103" s="219" t="s">
        <v>86</v>
      </c>
      <c r="P103" s="241" t="s">
        <v>793</v>
      </c>
    </row>
    <row r="104" spans="1:16" ht="63.75" x14ac:dyDescent="0.2">
      <c r="A104" s="339"/>
      <c r="B104" s="335" t="s">
        <v>1013</v>
      </c>
      <c r="C104" s="238" t="s">
        <v>140</v>
      </c>
      <c r="D104" s="244" t="s">
        <v>22</v>
      </c>
      <c r="E104" s="243" t="s">
        <v>1018</v>
      </c>
      <c r="F104" s="331" t="s">
        <v>1023</v>
      </c>
      <c r="G104" s="361">
        <v>43497</v>
      </c>
      <c r="H104" s="325" t="s">
        <v>136</v>
      </c>
      <c r="I104" s="265">
        <v>329</v>
      </c>
      <c r="J104" s="465">
        <v>26320000</v>
      </c>
      <c r="K104" s="405">
        <v>43498</v>
      </c>
      <c r="L104" s="212" t="s">
        <v>137</v>
      </c>
      <c r="M104" s="240" t="s">
        <v>137</v>
      </c>
      <c r="N104" s="362" t="s">
        <v>24</v>
      </c>
      <c r="O104" s="219" t="s">
        <v>704</v>
      </c>
      <c r="P104" s="241" t="s">
        <v>1028</v>
      </c>
    </row>
    <row r="105" spans="1:16" ht="63.75" x14ac:dyDescent="0.2">
      <c r="A105" s="424"/>
      <c r="B105" s="335" t="s">
        <v>1014</v>
      </c>
      <c r="C105" s="238" t="s">
        <v>13</v>
      </c>
      <c r="D105" s="250" t="s">
        <v>22</v>
      </c>
      <c r="E105" s="219" t="s">
        <v>1019</v>
      </c>
      <c r="F105" s="219" t="s">
        <v>1024</v>
      </c>
      <c r="G105" s="361">
        <v>43497</v>
      </c>
      <c r="H105" s="325" t="s">
        <v>136</v>
      </c>
      <c r="I105" s="265">
        <v>329</v>
      </c>
      <c r="J105" s="465">
        <v>49350000</v>
      </c>
      <c r="K105" s="405">
        <v>43498</v>
      </c>
      <c r="L105" s="212" t="s">
        <v>137</v>
      </c>
      <c r="M105" s="240" t="s">
        <v>137</v>
      </c>
      <c r="N105" s="362" t="s">
        <v>24</v>
      </c>
      <c r="O105" s="219" t="s">
        <v>704</v>
      </c>
      <c r="P105" s="241" t="s">
        <v>704</v>
      </c>
    </row>
    <row r="106" spans="1:16" ht="63.75" x14ac:dyDescent="0.2">
      <c r="A106" s="424"/>
      <c r="B106" s="335" t="s">
        <v>1015</v>
      </c>
      <c r="C106" s="238" t="s">
        <v>13</v>
      </c>
      <c r="D106" s="244" t="s">
        <v>22</v>
      </c>
      <c r="E106" s="243" t="s">
        <v>1020</v>
      </c>
      <c r="F106" s="331" t="s">
        <v>1025</v>
      </c>
      <c r="G106" s="361">
        <v>43497</v>
      </c>
      <c r="H106" s="331" t="s">
        <v>151</v>
      </c>
      <c r="I106" s="265">
        <v>11</v>
      </c>
      <c r="J106" s="465">
        <v>35750000</v>
      </c>
      <c r="K106" s="405">
        <v>43497</v>
      </c>
      <c r="L106" s="212" t="s">
        <v>137</v>
      </c>
      <c r="M106" s="240" t="s">
        <v>137</v>
      </c>
      <c r="N106" s="362" t="s">
        <v>24</v>
      </c>
      <c r="O106" s="219" t="s">
        <v>87</v>
      </c>
      <c r="P106" s="241" t="s">
        <v>87</v>
      </c>
    </row>
    <row r="107" spans="1:16" ht="89.25" x14ac:dyDescent="0.2">
      <c r="A107" s="424"/>
      <c r="B107" s="335" t="s">
        <v>1016</v>
      </c>
      <c r="C107" s="238" t="s">
        <v>13</v>
      </c>
      <c r="D107" s="250" t="s">
        <v>22</v>
      </c>
      <c r="E107" s="219" t="s">
        <v>1021</v>
      </c>
      <c r="F107" s="219" t="s">
        <v>1026</v>
      </c>
      <c r="G107" s="361">
        <v>43500</v>
      </c>
      <c r="H107" s="336" t="s">
        <v>136</v>
      </c>
      <c r="I107" s="336">
        <v>320</v>
      </c>
      <c r="J107" s="465">
        <v>33920000</v>
      </c>
      <c r="K107" s="405">
        <v>43501</v>
      </c>
      <c r="L107" s="212" t="s">
        <v>137</v>
      </c>
      <c r="M107" s="240" t="s">
        <v>137</v>
      </c>
      <c r="N107" s="362" t="s">
        <v>24</v>
      </c>
      <c r="O107" s="219" t="s">
        <v>79</v>
      </c>
      <c r="P107" s="241" t="s">
        <v>922</v>
      </c>
    </row>
    <row r="108" spans="1:16" ht="89.25" x14ac:dyDescent="0.2">
      <c r="A108" s="424"/>
      <c r="B108" s="335" t="s">
        <v>1017</v>
      </c>
      <c r="C108" s="238" t="s">
        <v>140</v>
      </c>
      <c r="D108" s="250" t="s">
        <v>22</v>
      </c>
      <c r="E108" s="219" t="s">
        <v>1022</v>
      </c>
      <c r="F108" s="219" t="s">
        <v>1027</v>
      </c>
      <c r="G108" s="361">
        <v>43500</v>
      </c>
      <c r="H108" s="336" t="s">
        <v>136</v>
      </c>
      <c r="I108" s="336">
        <v>320</v>
      </c>
      <c r="J108" s="465">
        <v>21595189</v>
      </c>
      <c r="K108" s="405">
        <v>43501</v>
      </c>
      <c r="L108" s="212" t="s">
        <v>137</v>
      </c>
      <c r="M108" s="240" t="s">
        <v>137</v>
      </c>
      <c r="N108" s="362" t="s">
        <v>24</v>
      </c>
      <c r="O108" s="219" t="s">
        <v>79</v>
      </c>
      <c r="P108" s="241" t="s">
        <v>922</v>
      </c>
    </row>
    <row r="109" spans="1:16" ht="89.25" x14ac:dyDescent="0.2">
      <c r="A109" s="424"/>
      <c r="B109" s="335" t="s">
        <v>1029</v>
      </c>
      <c r="C109" s="238" t="s">
        <v>13</v>
      </c>
      <c r="D109" s="250" t="s">
        <v>22</v>
      </c>
      <c r="E109" s="219" t="s">
        <v>1039</v>
      </c>
      <c r="F109" s="219" t="s">
        <v>1049</v>
      </c>
      <c r="G109" s="361">
        <v>43501</v>
      </c>
      <c r="H109" s="325" t="s">
        <v>151</v>
      </c>
      <c r="I109" s="265">
        <v>10</v>
      </c>
      <c r="J109" s="465">
        <v>35500000</v>
      </c>
      <c r="K109" s="405">
        <v>43507</v>
      </c>
      <c r="L109" s="212" t="s">
        <v>137</v>
      </c>
      <c r="M109" s="240" t="s">
        <v>137</v>
      </c>
      <c r="N109" s="362" t="s">
        <v>24</v>
      </c>
      <c r="O109" s="219" t="s">
        <v>83</v>
      </c>
      <c r="P109" s="241" t="s">
        <v>1059</v>
      </c>
    </row>
    <row r="110" spans="1:16" ht="102" x14ac:dyDescent="0.2">
      <c r="A110" s="424"/>
      <c r="B110" s="335" t="s">
        <v>1030</v>
      </c>
      <c r="C110" s="238" t="s">
        <v>13</v>
      </c>
      <c r="D110" s="244" t="s">
        <v>22</v>
      </c>
      <c r="E110" s="243" t="s">
        <v>1040</v>
      </c>
      <c r="F110" s="331" t="s">
        <v>1050</v>
      </c>
      <c r="G110" s="361">
        <v>43501</v>
      </c>
      <c r="H110" s="325" t="s">
        <v>151</v>
      </c>
      <c r="I110" s="265">
        <v>10</v>
      </c>
      <c r="J110" s="465">
        <v>29535970</v>
      </c>
      <c r="K110" s="405">
        <v>43511</v>
      </c>
      <c r="L110" s="212" t="s">
        <v>137</v>
      </c>
      <c r="M110" s="240" t="s">
        <v>137</v>
      </c>
      <c r="N110" s="362" t="s">
        <v>24</v>
      </c>
      <c r="O110" s="219" t="s">
        <v>81</v>
      </c>
      <c r="P110" s="241" t="s">
        <v>703</v>
      </c>
    </row>
    <row r="111" spans="1:16" ht="89.25" x14ac:dyDescent="0.2">
      <c r="A111" s="424"/>
      <c r="B111" s="335" t="s">
        <v>1031</v>
      </c>
      <c r="C111" s="238" t="s">
        <v>13</v>
      </c>
      <c r="D111" s="250" t="s">
        <v>22</v>
      </c>
      <c r="E111" s="219" t="s">
        <v>1041</v>
      </c>
      <c r="F111" s="219" t="s">
        <v>1051</v>
      </c>
      <c r="G111" s="361">
        <v>43501</v>
      </c>
      <c r="H111" s="336" t="s">
        <v>136</v>
      </c>
      <c r="I111" s="336">
        <v>315</v>
      </c>
      <c r="J111" s="465">
        <v>41681850</v>
      </c>
      <c r="K111" s="405">
        <v>43502</v>
      </c>
      <c r="L111" s="212" t="s">
        <v>137</v>
      </c>
      <c r="M111" s="240" t="s">
        <v>137</v>
      </c>
      <c r="N111" s="362" t="s">
        <v>24</v>
      </c>
      <c r="O111" s="219" t="s">
        <v>84</v>
      </c>
      <c r="P111" s="241" t="s">
        <v>1060</v>
      </c>
    </row>
    <row r="112" spans="1:16" ht="63.75" x14ac:dyDescent="0.2">
      <c r="A112" s="424"/>
      <c r="B112" s="335" t="s">
        <v>1032</v>
      </c>
      <c r="C112" s="238" t="s">
        <v>140</v>
      </c>
      <c r="D112" s="250" t="s">
        <v>22</v>
      </c>
      <c r="E112" s="219" t="s">
        <v>1042</v>
      </c>
      <c r="F112" s="219" t="s">
        <v>1052</v>
      </c>
      <c r="G112" s="361">
        <v>43501</v>
      </c>
      <c r="H112" s="336" t="s">
        <v>136</v>
      </c>
      <c r="I112" s="336">
        <v>325</v>
      </c>
      <c r="J112" s="465">
        <v>20637500</v>
      </c>
      <c r="K112" s="414">
        <v>43502</v>
      </c>
      <c r="L112" s="212" t="s">
        <v>137</v>
      </c>
      <c r="M112" s="240" t="s">
        <v>137</v>
      </c>
      <c r="N112" s="362" t="s">
        <v>24</v>
      </c>
      <c r="O112" s="219" t="s">
        <v>704</v>
      </c>
      <c r="P112" s="241" t="s">
        <v>704</v>
      </c>
    </row>
    <row r="113" spans="1:16" ht="102" x14ac:dyDescent="0.2">
      <c r="A113" s="424"/>
      <c r="B113" s="335" t="s">
        <v>1033</v>
      </c>
      <c r="C113" s="238" t="s">
        <v>13</v>
      </c>
      <c r="D113" s="250" t="s">
        <v>22</v>
      </c>
      <c r="E113" s="219" t="s">
        <v>1043</v>
      </c>
      <c r="F113" s="219" t="s">
        <v>1053</v>
      </c>
      <c r="G113" s="361">
        <v>43501</v>
      </c>
      <c r="H113" s="336" t="s">
        <v>136</v>
      </c>
      <c r="I113" s="336">
        <v>325</v>
      </c>
      <c r="J113" s="465">
        <v>49400000</v>
      </c>
      <c r="K113" s="405">
        <v>43501</v>
      </c>
      <c r="L113" s="212" t="s">
        <v>137</v>
      </c>
      <c r="M113" s="240" t="s">
        <v>137</v>
      </c>
      <c r="N113" s="362" t="s">
        <v>24</v>
      </c>
      <c r="O113" s="219" t="s">
        <v>704</v>
      </c>
      <c r="P113" s="241" t="s">
        <v>1028</v>
      </c>
    </row>
    <row r="114" spans="1:16" ht="51" x14ac:dyDescent="0.2">
      <c r="A114" s="424"/>
      <c r="B114" s="335" t="s">
        <v>1034</v>
      </c>
      <c r="C114" s="238" t="s">
        <v>140</v>
      </c>
      <c r="D114" s="244" t="s">
        <v>22</v>
      </c>
      <c r="E114" s="243" t="s">
        <v>1044</v>
      </c>
      <c r="F114" s="331" t="s">
        <v>1054</v>
      </c>
      <c r="G114" s="361">
        <v>43501</v>
      </c>
      <c r="H114" s="336" t="s">
        <v>136</v>
      </c>
      <c r="I114" s="336">
        <v>325</v>
      </c>
      <c r="J114" s="465">
        <v>20637500</v>
      </c>
      <c r="K114" s="405">
        <v>43504</v>
      </c>
      <c r="L114" s="212" t="s">
        <v>137</v>
      </c>
      <c r="M114" s="240" t="s">
        <v>137</v>
      </c>
      <c r="N114" s="362" t="s">
        <v>24</v>
      </c>
      <c r="O114" s="219" t="s">
        <v>704</v>
      </c>
      <c r="P114" s="241" t="s">
        <v>704</v>
      </c>
    </row>
    <row r="115" spans="1:16" ht="76.5" x14ac:dyDescent="0.2">
      <c r="A115" s="424"/>
      <c r="B115" s="335" t="s">
        <v>1035</v>
      </c>
      <c r="C115" s="238" t="s">
        <v>13</v>
      </c>
      <c r="D115" s="250" t="s">
        <v>22</v>
      </c>
      <c r="E115" s="219" t="s">
        <v>1045</v>
      </c>
      <c r="F115" s="219" t="s">
        <v>1055</v>
      </c>
      <c r="G115" s="361">
        <v>43501</v>
      </c>
      <c r="H115" s="336" t="s">
        <v>136</v>
      </c>
      <c r="I115" s="336">
        <v>325</v>
      </c>
      <c r="J115" s="465">
        <v>42201250</v>
      </c>
      <c r="K115" s="405">
        <v>43502</v>
      </c>
      <c r="L115" s="212" t="s">
        <v>137</v>
      </c>
      <c r="M115" s="240" t="s">
        <v>137</v>
      </c>
      <c r="N115" s="362" t="s">
        <v>24</v>
      </c>
      <c r="O115" s="219" t="s">
        <v>79</v>
      </c>
      <c r="P115" s="241" t="s">
        <v>868</v>
      </c>
    </row>
    <row r="116" spans="1:16" ht="76.5" x14ac:dyDescent="0.2">
      <c r="A116" s="424"/>
      <c r="B116" s="335" t="s">
        <v>1036</v>
      </c>
      <c r="C116" s="238" t="s">
        <v>13</v>
      </c>
      <c r="D116" s="250" t="s">
        <v>22</v>
      </c>
      <c r="E116" s="219" t="s">
        <v>1046</v>
      </c>
      <c r="F116" s="219" t="s">
        <v>1056</v>
      </c>
      <c r="G116" s="361">
        <v>43501</v>
      </c>
      <c r="H116" s="336" t="s">
        <v>136</v>
      </c>
      <c r="I116" s="336">
        <v>325</v>
      </c>
      <c r="J116" s="465">
        <v>42201250</v>
      </c>
      <c r="K116" s="405">
        <v>43502</v>
      </c>
      <c r="L116" s="212" t="s">
        <v>137</v>
      </c>
      <c r="M116" s="240" t="s">
        <v>137</v>
      </c>
      <c r="N116" s="362" t="s">
        <v>24</v>
      </c>
      <c r="O116" s="219" t="s">
        <v>79</v>
      </c>
      <c r="P116" s="241" t="s">
        <v>868</v>
      </c>
    </row>
    <row r="117" spans="1:16" ht="102" x14ac:dyDescent="0.2">
      <c r="A117" s="424"/>
      <c r="B117" s="335" t="s">
        <v>1037</v>
      </c>
      <c r="C117" s="238" t="s">
        <v>140</v>
      </c>
      <c r="D117" s="250" t="s">
        <v>22</v>
      </c>
      <c r="E117" s="219" t="s">
        <v>1047</v>
      </c>
      <c r="F117" s="219" t="s">
        <v>1057</v>
      </c>
      <c r="G117" s="361">
        <v>43502</v>
      </c>
      <c r="H117" s="336" t="s">
        <v>136</v>
      </c>
      <c r="I117" s="336">
        <v>315</v>
      </c>
      <c r="J117" s="465">
        <v>23574063</v>
      </c>
      <c r="K117" s="405">
        <v>43505</v>
      </c>
      <c r="L117" s="212" t="s">
        <v>137</v>
      </c>
      <c r="M117" s="240" t="s">
        <v>137</v>
      </c>
      <c r="N117" s="362" t="s">
        <v>24</v>
      </c>
      <c r="O117" s="219" t="s">
        <v>84</v>
      </c>
      <c r="P117" s="241" t="s">
        <v>1060</v>
      </c>
    </row>
    <row r="118" spans="1:16" ht="89.25" x14ac:dyDescent="0.2">
      <c r="A118" s="424"/>
      <c r="B118" s="335" t="s">
        <v>1038</v>
      </c>
      <c r="C118" s="238" t="s">
        <v>140</v>
      </c>
      <c r="D118" s="244" t="s">
        <v>22</v>
      </c>
      <c r="E118" s="243" t="s">
        <v>1048</v>
      </c>
      <c r="F118" s="331" t="s">
        <v>1058</v>
      </c>
      <c r="G118" s="361">
        <v>43502</v>
      </c>
      <c r="H118" s="331" t="s">
        <v>151</v>
      </c>
      <c r="I118" s="265">
        <v>10</v>
      </c>
      <c r="J118" s="465">
        <v>28512630</v>
      </c>
      <c r="K118" s="405">
        <v>43511</v>
      </c>
      <c r="L118" s="212" t="s">
        <v>137</v>
      </c>
      <c r="M118" s="240" t="s">
        <v>137</v>
      </c>
      <c r="N118" s="362" t="s">
        <v>24</v>
      </c>
      <c r="O118" s="219" t="s">
        <v>81</v>
      </c>
      <c r="P118" s="241" t="s">
        <v>703</v>
      </c>
    </row>
    <row r="119" spans="1:16" ht="76.5" x14ac:dyDescent="0.2">
      <c r="A119" s="424"/>
      <c r="B119" s="335" t="s">
        <v>1061</v>
      </c>
      <c r="C119" s="238" t="s">
        <v>140</v>
      </c>
      <c r="D119" s="250" t="s">
        <v>22</v>
      </c>
      <c r="E119" s="219" t="s">
        <v>1064</v>
      </c>
      <c r="F119" s="219" t="s">
        <v>1067</v>
      </c>
      <c r="G119" s="361">
        <v>43503</v>
      </c>
      <c r="H119" s="336" t="s">
        <v>151</v>
      </c>
      <c r="I119" s="336">
        <v>10</v>
      </c>
      <c r="J119" s="465">
        <v>23152500</v>
      </c>
      <c r="K119" s="405">
        <v>43511</v>
      </c>
      <c r="L119" s="212" t="s">
        <v>137</v>
      </c>
      <c r="M119" s="240" t="s">
        <v>137</v>
      </c>
      <c r="N119" s="362" t="s">
        <v>24</v>
      </c>
      <c r="O119" s="219" t="s">
        <v>81</v>
      </c>
      <c r="P119" s="241" t="s">
        <v>703</v>
      </c>
    </row>
    <row r="120" spans="1:16" ht="114.75" x14ac:dyDescent="0.2">
      <c r="A120" s="424"/>
      <c r="B120" s="335" t="s">
        <v>1062</v>
      </c>
      <c r="C120" s="238" t="s">
        <v>13</v>
      </c>
      <c r="D120" s="250" t="s">
        <v>22</v>
      </c>
      <c r="E120" s="219" t="s">
        <v>1065</v>
      </c>
      <c r="F120" s="219" t="s">
        <v>1068</v>
      </c>
      <c r="G120" s="361">
        <v>43503</v>
      </c>
      <c r="H120" s="325" t="s">
        <v>151</v>
      </c>
      <c r="I120" s="265">
        <v>10</v>
      </c>
      <c r="J120" s="465">
        <v>35500000</v>
      </c>
      <c r="K120" s="405">
        <v>43509</v>
      </c>
      <c r="L120" s="212" t="s">
        <v>137</v>
      </c>
      <c r="M120" s="240" t="s">
        <v>137</v>
      </c>
      <c r="N120" s="362" t="s">
        <v>24</v>
      </c>
      <c r="O120" s="219" t="s">
        <v>83</v>
      </c>
      <c r="P120" s="241" t="s">
        <v>1059</v>
      </c>
    </row>
    <row r="121" spans="1:16" ht="63.75" x14ac:dyDescent="0.2">
      <c r="A121" s="424"/>
      <c r="B121" s="335" t="s">
        <v>1063</v>
      </c>
      <c r="C121" s="238" t="s">
        <v>140</v>
      </c>
      <c r="D121" s="244" t="s">
        <v>22</v>
      </c>
      <c r="E121" s="243" t="s">
        <v>1066</v>
      </c>
      <c r="F121" s="331" t="s">
        <v>1069</v>
      </c>
      <c r="G121" s="361">
        <v>43504</v>
      </c>
      <c r="H121" s="331" t="s">
        <v>151</v>
      </c>
      <c r="I121" s="265">
        <v>10</v>
      </c>
      <c r="J121" s="465">
        <v>17640000</v>
      </c>
      <c r="K121" s="405">
        <v>43511</v>
      </c>
      <c r="L121" s="212" t="s">
        <v>137</v>
      </c>
      <c r="M121" s="240" t="s">
        <v>137</v>
      </c>
      <c r="N121" s="362" t="s">
        <v>24</v>
      </c>
      <c r="O121" s="219" t="s">
        <v>81</v>
      </c>
      <c r="P121" s="241" t="s">
        <v>703</v>
      </c>
    </row>
    <row r="122" spans="1:16" ht="102" x14ac:dyDescent="0.2">
      <c r="A122" s="424"/>
      <c r="B122" s="335" t="s">
        <v>1070</v>
      </c>
      <c r="C122" s="238" t="s">
        <v>140</v>
      </c>
      <c r="D122" s="244" t="s">
        <v>22</v>
      </c>
      <c r="E122" s="243" t="s">
        <v>1076</v>
      </c>
      <c r="F122" s="331" t="s">
        <v>1082</v>
      </c>
      <c r="G122" s="361">
        <v>43504</v>
      </c>
      <c r="H122" s="325" t="s">
        <v>151</v>
      </c>
      <c r="I122" s="265">
        <v>9</v>
      </c>
      <c r="J122" s="465">
        <v>19656000</v>
      </c>
      <c r="K122" s="405">
        <v>43525</v>
      </c>
      <c r="L122" s="212" t="s">
        <v>137</v>
      </c>
      <c r="M122" s="240" t="s">
        <v>137</v>
      </c>
      <c r="N122" s="362" t="s">
        <v>24</v>
      </c>
      <c r="O122" s="219" t="s">
        <v>81</v>
      </c>
      <c r="P122" s="241" t="s">
        <v>703</v>
      </c>
    </row>
    <row r="123" spans="1:16" ht="89.25" x14ac:dyDescent="0.2">
      <c r="A123" s="424"/>
      <c r="B123" s="335" t="s">
        <v>1071</v>
      </c>
      <c r="C123" s="238" t="s">
        <v>140</v>
      </c>
      <c r="D123" s="250" t="s">
        <v>22</v>
      </c>
      <c r="E123" s="219" t="s">
        <v>1077</v>
      </c>
      <c r="F123" s="219" t="s">
        <v>1083</v>
      </c>
      <c r="G123" s="361">
        <v>43504</v>
      </c>
      <c r="H123" s="325" t="s">
        <v>136</v>
      </c>
      <c r="I123" s="265">
        <v>315</v>
      </c>
      <c r="J123" s="465">
        <v>23574064</v>
      </c>
      <c r="K123" s="405">
        <v>43507</v>
      </c>
      <c r="L123" s="212" t="s">
        <v>137</v>
      </c>
      <c r="M123" s="240" t="s">
        <v>137</v>
      </c>
      <c r="N123" s="362" t="s">
        <v>24</v>
      </c>
      <c r="O123" s="219" t="s">
        <v>84</v>
      </c>
      <c r="P123" s="241" t="s">
        <v>1060</v>
      </c>
    </row>
    <row r="124" spans="1:16" ht="127.5" x14ac:dyDescent="0.2">
      <c r="A124" s="424"/>
      <c r="B124" s="335" t="s">
        <v>1072</v>
      </c>
      <c r="C124" s="238" t="s">
        <v>13</v>
      </c>
      <c r="D124" s="250" t="s">
        <v>22</v>
      </c>
      <c r="E124" s="219" t="s">
        <v>1078</v>
      </c>
      <c r="F124" s="219" t="s">
        <v>1084</v>
      </c>
      <c r="G124" s="361">
        <v>43504</v>
      </c>
      <c r="H124" s="325" t="s">
        <v>136</v>
      </c>
      <c r="I124" s="265">
        <v>315</v>
      </c>
      <c r="J124" s="465">
        <v>39734100</v>
      </c>
      <c r="K124" s="405">
        <v>43508</v>
      </c>
      <c r="L124" s="212" t="s">
        <v>137</v>
      </c>
      <c r="M124" s="240" t="s">
        <v>137</v>
      </c>
      <c r="N124" s="362" t="s">
        <v>24</v>
      </c>
      <c r="O124" s="219" t="s">
        <v>84</v>
      </c>
      <c r="P124" s="241" t="s">
        <v>1060</v>
      </c>
    </row>
    <row r="125" spans="1:16" ht="63.75" x14ac:dyDescent="0.2">
      <c r="A125" s="424"/>
      <c r="B125" s="335" t="s">
        <v>1073</v>
      </c>
      <c r="C125" s="238" t="s">
        <v>140</v>
      </c>
      <c r="D125" s="244" t="s">
        <v>22</v>
      </c>
      <c r="E125" s="243" t="s">
        <v>1079</v>
      </c>
      <c r="F125" s="331" t="s">
        <v>1085</v>
      </c>
      <c r="G125" s="361">
        <v>43504</v>
      </c>
      <c r="H125" s="331" t="s">
        <v>151</v>
      </c>
      <c r="I125" s="265">
        <v>10</v>
      </c>
      <c r="J125" s="465">
        <v>31972500</v>
      </c>
      <c r="K125" s="405">
        <v>43511</v>
      </c>
      <c r="L125" s="212" t="s">
        <v>137</v>
      </c>
      <c r="M125" s="240" t="s">
        <v>137</v>
      </c>
      <c r="N125" s="362" t="s">
        <v>24</v>
      </c>
      <c r="O125" s="219" t="s">
        <v>81</v>
      </c>
      <c r="P125" s="241" t="s">
        <v>703</v>
      </c>
    </row>
    <row r="126" spans="1:16" ht="114.75" x14ac:dyDescent="0.2">
      <c r="A126" s="424"/>
      <c r="B126" s="335" t="s">
        <v>1074</v>
      </c>
      <c r="C126" s="238" t="s">
        <v>13</v>
      </c>
      <c r="D126" s="244" t="s">
        <v>22</v>
      </c>
      <c r="E126" s="243" t="s">
        <v>1080</v>
      </c>
      <c r="F126" s="331" t="s">
        <v>1086</v>
      </c>
      <c r="G126" s="361">
        <v>43504</v>
      </c>
      <c r="H126" s="331" t="s">
        <v>151</v>
      </c>
      <c r="I126" s="265">
        <v>9</v>
      </c>
      <c r="J126" s="465">
        <v>20837250</v>
      </c>
      <c r="K126" s="405">
        <v>43525</v>
      </c>
      <c r="L126" s="212" t="s">
        <v>137</v>
      </c>
      <c r="M126" s="240" t="s">
        <v>137</v>
      </c>
      <c r="N126" s="362" t="s">
        <v>24</v>
      </c>
      <c r="O126" s="219" t="s">
        <v>81</v>
      </c>
      <c r="P126" s="241" t="s">
        <v>703</v>
      </c>
    </row>
    <row r="127" spans="1:16" ht="63.75" x14ac:dyDescent="0.2">
      <c r="A127" s="424"/>
      <c r="B127" s="335" t="s">
        <v>1075</v>
      </c>
      <c r="C127" s="238" t="s">
        <v>140</v>
      </c>
      <c r="D127" s="244" t="s">
        <v>22</v>
      </c>
      <c r="E127" s="243" t="s">
        <v>1081</v>
      </c>
      <c r="F127" s="331" t="s">
        <v>1087</v>
      </c>
      <c r="G127" s="361">
        <v>43504</v>
      </c>
      <c r="H127" s="325" t="s">
        <v>151</v>
      </c>
      <c r="I127" s="265">
        <v>10</v>
      </c>
      <c r="J127" s="465">
        <v>28512630</v>
      </c>
      <c r="K127" s="405">
        <v>43511</v>
      </c>
      <c r="L127" s="212" t="s">
        <v>137</v>
      </c>
      <c r="M127" s="240" t="s">
        <v>137</v>
      </c>
      <c r="N127" s="362" t="s">
        <v>24</v>
      </c>
      <c r="O127" s="219" t="s">
        <v>81</v>
      </c>
      <c r="P127" s="241" t="s">
        <v>703</v>
      </c>
    </row>
    <row r="128" spans="1:16" ht="114.75" x14ac:dyDescent="0.2">
      <c r="A128" s="424"/>
      <c r="B128" s="335" t="s">
        <v>1088</v>
      </c>
      <c r="C128" s="238" t="s">
        <v>140</v>
      </c>
      <c r="D128" s="250" t="s">
        <v>22</v>
      </c>
      <c r="E128" s="219" t="s">
        <v>1089</v>
      </c>
      <c r="F128" s="219" t="s">
        <v>1090</v>
      </c>
      <c r="G128" s="361">
        <v>43504</v>
      </c>
      <c r="H128" s="331" t="s">
        <v>136</v>
      </c>
      <c r="I128" s="265">
        <v>325</v>
      </c>
      <c r="J128" s="465">
        <v>20637500</v>
      </c>
      <c r="K128" s="405">
        <v>43504</v>
      </c>
      <c r="L128" s="212" t="s">
        <v>137</v>
      </c>
      <c r="M128" s="213" t="s">
        <v>137</v>
      </c>
      <c r="N128" s="362" t="s">
        <v>24</v>
      </c>
      <c r="O128" s="219" t="s">
        <v>704</v>
      </c>
      <c r="P128" s="241" t="s">
        <v>704</v>
      </c>
    </row>
    <row r="129" spans="1:16" ht="102" x14ac:dyDescent="0.2">
      <c r="A129" s="424"/>
      <c r="B129" s="335" t="s">
        <v>1091</v>
      </c>
      <c r="C129" s="238" t="s">
        <v>140</v>
      </c>
      <c r="D129" s="244" t="s">
        <v>22</v>
      </c>
      <c r="E129" s="243" t="s">
        <v>1097</v>
      </c>
      <c r="F129" s="331" t="s">
        <v>1103</v>
      </c>
      <c r="G129" s="361">
        <v>43504</v>
      </c>
      <c r="H129" s="331" t="s">
        <v>136</v>
      </c>
      <c r="I129" s="265">
        <v>323</v>
      </c>
      <c r="J129" s="465">
        <v>28849789</v>
      </c>
      <c r="K129" s="405">
        <v>43505</v>
      </c>
      <c r="L129" s="212" t="s">
        <v>137</v>
      </c>
      <c r="M129" s="240" t="s">
        <v>137</v>
      </c>
      <c r="N129" s="362" t="s">
        <v>24</v>
      </c>
      <c r="O129" s="219" t="s">
        <v>85</v>
      </c>
      <c r="P129" s="241" t="s">
        <v>85</v>
      </c>
    </row>
    <row r="130" spans="1:16" ht="51" x14ac:dyDescent="0.2">
      <c r="A130" s="373"/>
      <c r="B130" s="335" t="s">
        <v>1092</v>
      </c>
      <c r="C130" s="238" t="s">
        <v>140</v>
      </c>
      <c r="D130" s="250" t="s">
        <v>22</v>
      </c>
      <c r="E130" s="219" t="s">
        <v>1098</v>
      </c>
      <c r="F130" s="219" t="s">
        <v>1104</v>
      </c>
      <c r="G130" s="361">
        <v>43504</v>
      </c>
      <c r="H130" s="415" t="s">
        <v>136</v>
      </c>
      <c r="I130" s="265">
        <v>320</v>
      </c>
      <c r="J130" s="465">
        <v>24770940</v>
      </c>
      <c r="K130" s="405">
        <v>43505</v>
      </c>
      <c r="L130" s="417" t="s">
        <v>137</v>
      </c>
      <c r="M130" s="240" t="s">
        <v>137</v>
      </c>
      <c r="N130" s="362" t="s">
        <v>24</v>
      </c>
      <c r="O130" s="219" t="s">
        <v>77</v>
      </c>
      <c r="P130" s="241" t="s">
        <v>813</v>
      </c>
    </row>
    <row r="131" spans="1:16" ht="76.5" x14ac:dyDescent="0.2">
      <c r="A131" s="373"/>
      <c r="B131" s="335" t="s">
        <v>1093</v>
      </c>
      <c r="C131" s="238" t="s">
        <v>140</v>
      </c>
      <c r="D131" s="250" t="s">
        <v>22</v>
      </c>
      <c r="E131" s="219" t="s">
        <v>1099</v>
      </c>
      <c r="F131" s="328" t="s">
        <v>1105</v>
      </c>
      <c r="G131" s="361">
        <v>43504</v>
      </c>
      <c r="H131" s="415" t="s">
        <v>136</v>
      </c>
      <c r="I131" s="265">
        <v>320</v>
      </c>
      <c r="J131" s="465">
        <v>30800000</v>
      </c>
      <c r="K131" s="405">
        <v>43508</v>
      </c>
      <c r="L131" s="417" t="s">
        <v>137</v>
      </c>
      <c r="M131" s="240" t="s">
        <v>137</v>
      </c>
      <c r="N131" s="362" t="s">
        <v>24</v>
      </c>
      <c r="O131" s="219" t="s">
        <v>87</v>
      </c>
      <c r="P131" s="241" t="s">
        <v>87</v>
      </c>
    </row>
    <row r="132" spans="1:16" ht="102" x14ac:dyDescent="0.2">
      <c r="A132" s="373"/>
      <c r="B132" s="335" t="s">
        <v>1094</v>
      </c>
      <c r="C132" s="238" t="s">
        <v>140</v>
      </c>
      <c r="D132" s="250" t="s">
        <v>22</v>
      </c>
      <c r="E132" s="219" t="s">
        <v>1100</v>
      </c>
      <c r="F132" s="328" t="s">
        <v>1106</v>
      </c>
      <c r="G132" s="361">
        <v>43504</v>
      </c>
      <c r="H132" s="415" t="s">
        <v>136</v>
      </c>
      <c r="I132" s="265">
        <v>315</v>
      </c>
      <c r="J132" s="465">
        <v>33056100</v>
      </c>
      <c r="K132" s="405">
        <v>43510</v>
      </c>
      <c r="L132" s="417" t="s">
        <v>137</v>
      </c>
      <c r="M132" s="240" t="s">
        <v>137</v>
      </c>
      <c r="N132" s="362" t="s">
        <v>24</v>
      </c>
      <c r="O132" s="219" t="s">
        <v>81</v>
      </c>
      <c r="P132" s="241" t="s">
        <v>703</v>
      </c>
    </row>
    <row r="133" spans="1:16" ht="89.25" x14ac:dyDescent="0.2">
      <c r="A133" s="373"/>
      <c r="B133" s="335" t="s">
        <v>1095</v>
      </c>
      <c r="C133" s="238" t="s">
        <v>13</v>
      </c>
      <c r="D133" s="244" t="s">
        <v>22</v>
      </c>
      <c r="E133" s="243" t="s">
        <v>1101</v>
      </c>
      <c r="F133" s="411" t="s">
        <v>1107</v>
      </c>
      <c r="G133" s="361">
        <v>43505</v>
      </c>
      <c r="H133" s="416" t="s">
        <v>136</v>
      </c>
      <c r="I133" s="286">
        <v>320</v>
      </c>
      <c r="J133" s="465">
        <v>35022400</v>
      </c>
      <c r="K133" s="405">
        <v>43508</v>
      </c>
      <c r="L133" s="212" t="s">
        <v>137</v>
      </c>
      <c r="M133" s="240" t="s">
        <v>137</v>
      </c>
      <c r="N133" s="362" t="s">
        <v>24</v>
      </c>
      <c r="O133" s="219" t="s">
        <v>76</v>
      </c>
      <c r="P133" s="241" t="s">
        <v>215</v>
      </c>
    </row>
    <row r="134" spans="1:16" ht="114.75" x14ac:dyDescent="0.2">
      <c r="A134" s="373"/>
      <c r="B134" s="335" t="s">
        <v>1096</v>
      </c>
      <c r="C134" s="238" t="s">
        <v>13</v>
      </c>
      <c r="D134" s="250" t="s">
        <v>22</v>
      </c>
      <c r="E134" s="219" t="s">
        <v>1102</v>
      </c>
      <c r="F134" s="219" t="s">
        <v>1108</v>
      </c>
      <c r="G134" s="361">
        <v>43505</v>
      </c>
      <c r="H134" s="325" t="s">
        <v>151</v>
      </c>
      <c r="I134" s="265">
        <v>10</v>
      </c>
      <c r="J134" s="465">
        <v>34108600</v>
      </c>
      <c r="K134" s="405">
        <v>43508</v>
      </c>
      <c r="L134" s="212" t="s">
        <v>137</v>
      </c>
      <c r="M134" s="240" t="s">
        <v>137</v>
      </c>
      <c r="N134" s="362" t="s">
        <v>24</v>
      </c>
      <c r="O134" s="219" t="s">
        <v>81</v>
      </c>
      <c r="P134" s="241" t="s">
        <v>703</v>
      </c>
    </row>
    <row r="135" spans="1:16" ht="51" x14ac:dyDescent="0.2">
      <c r="A135" s="424"/>
      <c r="B135" s="335" t="s">
        <v>1109</v>
      </c>
      <c r="C135" s="238" t="s">
        <v>13</v>
      </c>
      <c r="D135" s="250" t="s">
        <v>22</v>
      </c>
      <c r="E135" s="219" t="s">
        <v>1117</v>
      </c>
      <c r="F135" s="219" t="s">
        <v>1125</v>
      </c>
      <c r="G135" s="361">
        <v>43505</v>
      </c>
      <c r="H135" s="325" t="s">
        <v>136</v>
      </c>
      <c r="I135" s="265">
        <v>320</v>
      </c>
      <c r="J135" s="465">
        <v>34428800</v>
      </c>
      <c r="K135" s="405">
        <v>43505</v>
      </c>
      <c r="L135" s="212" t="s">
        <v>137</v>
      </c>
      <c r="M135" s="240" t="s">
        <v>137</v>
      </c>
      <c r="N135" s="362" t="s">
        <v>24</v>
      </c>
      <c r="O135" s="219" t="s">
        <v>79</v>
      </c>
      <c r="P135" s="241" t="s">
        <v>79</v>
      </c>
    </row>
    <row r="136" spans="1:16" ht="51" x14ac:dyDescent="0.2">
      <c r="A136" s="424"/>
      <c r="B136" s="335" t="s">
        <v>1110</v>
      </c>
      <c r="C136" s="238" t="s">
        <v>13</v>
      </c>
      <c r="D136" s="244" t="s">
        <v>22</v>
      </c>
      <c r="E136" s="243" t="s">
        <v>1118</v>
      </c>
      <c r="F136" s="219" t="s">
        <v>1125</v>
      </c>
      <c r="G136" s="361">
        <v>43505</v>
      </c>
      <c r="H136" s="325" t="s">
        <v>136</v>
      </c>
      <c r="I136" s="265">
        <v>320</v>
      </c>
      <c r="J136" s="465">
        <v>34428800</v>
      </c>
      <c r="K136" s="405">
        <v>43505</v>
      </c>
      <c r="L136" s="212" t="s">
        <v>137</v>
      </c>
      <c r="M136" s="240" t="s">
        <v>137</v>
      </c>
      <c r="N136" s="362" t="s">
        <v>24</v>
      </c>
      <c r="O136" s="219" t="s">
        <v>79</v>
      </c>
      <c r="P136" s="241" t="s">
        <v>814</v>
      </c>
    </row>
    <row r="137" spans="1:16" ht="153" x14ac:dyDescent="0.2">
      <c r="A137" s="424"/>
      <c r="B137" s="335" t="s">
        <v>1111</v>
      </c>
      <c r="C137" s="238" t="s">
        <v>140</v>
      </c>
      <c r="D137" s="250" t="s">
        <v>22</v>
      </c>
      <c r="E137" s="385" t="s">
        <v>1119</v>
      </c>
      <c r="F137" s="219" t="s">
        <v>1126</v>
      </c>
      <c r="G137" s="361">
        <v>43505</v>
      </c>
      <c r="H137" s="325" t="s">
        <v>151</v>
      </c>
      <c r="I137" s="265">
        <v>10</v>
      </c>
      <c r="J137" s="465">
        <v>27562500</v>
      </c>
      <c r="K137" s="405">
        <v>43508</v>
      </c>
      <c r="L137" s="212" t="s">
        <v>137</v>
      </c>
      <c r="M137" s="240" t="s">
        <v>137</v>
      </c>
      <c r="N137" s="362" t="s">
        <v>24</v>
      </c>
      <c r="O137" s="219" t="s">
        <v>81</v>
      </c>
      <c r="P137" s="241" t="s">
        <v>703</v>
      </c>
    </row>
    <row r="138" spans="1:16" ht="63.75" x14ac:dyDescent="0.2">
      <c r="A138" s="424"/>
      <c r="B138" s="335" t="s">
        <v>1112</v>
      </c>
      <c r="C138" s="238" t="s">
        <v>140</v>
      </c>
      <c r="D138" s="250" t="s">
        <v>22</v>
      </c>
      <c r="E138" s="219" t="s">
        <v>1120</v>
      </c>
      <c r="F138" s="219" t="s">
        <v>1127</v>
      </c>
      <c r="G138" s="361">
        <v>43507</v>
      </c>
      <c r="H138" s="336" t="s">
        <v>151</v>
      </c>
      <c r="I138" s="336">
        <v>10</v>
      </c>
      <c r="J138" s="465">
        <v>21703500</v>
      </c>
      <c r="K138" s="405">
        <v>43511</v>
      </c>
      <c r="L138" s="221" t="s">
        <v>137</v>
      </c>
      <c r="M138" s="254" t="s">
        <v>137</v>
      </c>
      <c r="N138" s="362" t="s">
        <v>24</v>
      </c>
      <c r="O138" s="219" t="s">
        <v>80</v>
      </c>
      <c r="P138" s="241" t="s">
        <v>1132</v>
      </c>
    </row>
    <row r="139" spans="1:16" ht="89.25" x14ac:dyDescent="0.2">
      <c r="A139" s="424"/>
      <c r="B139" s="335" t="s">
        <v>1113</v>
      </c>
      <c r="C139" s="238" t="s">
        <v>140</v>
      </c>
      <c r="D139" s="250" t="s">
        <v>22</v>
      </c>
      <c r="E139" s="219" t="s">
        <v>1121</v>
      </c>
      <c r="F139" s="219" t="s">
        <v>1128</v>
      </c>
      <c r="G139" s="361">
        <v>43507</v>
      </c>
      <c r="H139" s="325" t="s">
        <v>136</v>
      </c>
      <c r="I139" s="265">
        <v>315</v>
      </c>
      <c r="J139" s="465">
        <v>22627290</v>
      </c>
      <c r="K139" s="405">
        <v>43509</v>
      </c>
      <c r="L139" s="212" t="s">
        <v>137</v>
      </c>
      <c r="M139" s="240" t="s">
        <v>137</v>
      </c>
      <c r="N139" s="362" t="s">
        <v>24</v>
      </c>
      <c r="O139" s="219" t="s">
        <v>84</v>
      </c>
      <c r="P139" s="241" t="s">
        <v>1060</v>
      </c>
    </row>
    <row r="140" spans="1:16" ht="63.75" x14ac:dyDescent="0.2">
      <c r="A140" s="424"/>
      <c r="B140" s="335" t="s">
        <v>1114</v>
      </c>
      <c r="C140" s="238" t="s">
        <v>140</v>
      </c>
      <c r="D140" s="250" t="s">
        <v>22</v>
      </c>
      <c r="E140" s="219" t="s">
        <v>1122</v>
      </c>
      <c r="F140" s="219" t="s">
        <v>1129</v>
      </c>
      <c r="G140" s="361">
        <v>43507</v>
      </c>
      <c r="H140" s="336" t="s">
        <v>151</v>
      </c>
      <c r="I140" s="336">
        <v>10</v>
      </c>
      <c r="J140" s="465">
        <v>23152500</v>
      </c>
      <c r="K140" s="405">
        <v>43511</v>
      </c>
      <c r="L140" s="221" t="s">
        <v>137</v>
      </c>
      <c r="M140" s="254" t="s">
        <v>137</v>
      </c>
      <c r="N140" s="362" t="s">
        <v>24</v>
      </c>
      <c r="O140" s="219" t="s">
        <v>81</v>
      </c>
      <c r="P140" s="241" t="s">
        <v>703</v>
      </c>
    </row>
    <row r="141" spans="1:16" ht="63.75" x14ac:dyDescent="0.2">
      <c r="A141" s="424"/>
      <c r="B141" s="335" t="s">
        <v>1115</v>
      </c>
      <c r="C141" s="238" t="s">
        <v>13</v>
      </c>
      <c r="D141" s="250" t="s">
        <v>22</v>
      </c>
      <c r="E141" s="219" t="s">
        <v>1123</v>
      </c>
      <c r="F141" s="219" t="s">
        <v>1130</v>
      </c>
      <c r="G141" s="361">
        <v>43507</v>
      </c>
      <c r="H141" s="336" t="s">
        <v>136</v>
      </c>
      <c r="I141" s="336">
        <v>320</v>
      </c>
      <c r="J141" s="465">
        <v>42151690</v>
      </c>
      <c r="K141" s="405">
        <v>43508</v>
      </c>
      <c r="L141" s="221" t="s">
        <v>137</v>
      </c>
      <c r="M141" s="254" t="s">
        <v>137</v>
      </c>
      <c r="N141" s="362" t="s">
        <v>24</v>
      </c>
      <c r="O141" s="219" t="s">
        <v>76</v>
      </c>
      <c r="P141" s="241" t="s">
        <v>215</v>
      </c>
    </row>
    <row r="142" spans="1:16" ht="76.5" x14ac:dyDescent="0.2">
      <c r="A142" s="424"/>
      <c r="B142" s="335" t="s">
        <v>1116</v>
      </c>
      <c r="C142" s="238" t="s">
        <v>140</v>
      </c>
      <c r="D142" s="244" t="s">
        <v>22</v>
      </c>
      <c r="E142" s="243" t="s">
        <v>1124</v>
      </c>
      <c r="F142" s="411" t="s">
        <v>1131</v>
      </c>
      <c r="G142" s="361">
        <v>43507</v>
      </c>
      <c r="H142" s="411" t="s">
        <v>151</v>
      </c>
      <c r="I142" s="286">
        <v>10</v>
      </c>
      <c r="J142" s="465">
        <v>23152500</v>
      </c>
      <c r="K142" s="405">
        <v>43511</v>
      </c>
      <c r="L142" s="212" t="s">
        <v>137</v>
      </c>
      <c r="M142" s="240" t="s">
        <v>137</v>
      </c>
      <c r="N142" s="362" t="s">
        <v>24</v>
      </c>
      <c r="O142" s="219" t="s">
        <v>81</v>
      </c>
      <c r="P142" s="241" t="s">
        <v>703</v>
      </c>
    </row>
    <row r="143" spans="1:16" ht="76.5" x14ac:dyDescent="0.2">
      <c r="A143" s="424"/>
      <c r="B143" s="335" t="s">
        <v>1133</v>
      </c>
      <c r="C143" s="238" t="s">
        <v>140</v>
      </c>
      <c r="D143" s="250" t="s">
        <v>22</v>
      </c>
      <c r="E143" s="219" t="s">
        <v>1157</v>
      </c>
      <c r="F143" s="219" t="s">
        <v>1181</v>
      </c>
      <c r="G143" s="361">
        <v>43508</v>
      </c>
      <c r="H143" s="336" t="s">
        <v>136</v>
      </c>
      <c r="I143" s="336">
        <v>315</v>
      </c>
      <c r="J143" s="465">
        <v>26712000</v>
      </c>
      <c r="K143" s="405">
        <v>43509</v>
      </c>
      <c r="L143" s="212" t="s">
        <v>137</v>
      </c>
      <c r="M143" s="240" t="s">
        <v>137</v>
      </c>
      <c r="N143" s="362" t="s">
        <v>24</v>
      </c>
      <c r="O143" s="219" t="s">
        <v>84</v>
      </c>
      <c r="P143" s="241" t="s">
        <v>84</v>
      </c>
    </row>
    <row r="144" spans="1:16" ht="89.25" x14ac:dyDescent="0.2">
      <c r="A144" s="424"/>
      <c r="B144" s="335" t="s">
        <v>1134</v>
      </c>
      <c r="C144" s="238" t="s">
        <v>13</v>
      </c>
      <c r="D144" s="250" t="s">
        <v>22</v>
      </c>
      <c r="E144" s="219" t="s">
        <v>1158</v>
      </c>
      <c r="F144" s="219" t="s">
        <v>1182</v>
      </c>
      <c r="G144" s="361">
        <v>43508</v>
      </c>
      <c r="H144" s="336" t="s">
        <v>136</v>
      </c>
      <c r="I144" s="336">
        <v>315</v>
      </c>
      <c r="J144" s="465">
        <v>41681850</v>
      </c>
      <c r="K144" s="405">
        <v>43509</v>
      </c>
      <c r="L144" s="212" t="s">
        <v>137</v>
      </c>
      <c r="M144" s="240" t="s">
        <v>137</v>
      </c>
      <c r="N144" s="362" t="s">
        <v>24</v>
      </c>
      <c r="O144" s="219" t="s">
        <v>84</v>
      </c>
      <c r="P144" s="241" t="s">
        <v>1060</v>
      </c>
    </row>
    <row r="145" spans="1:16" ht="89.25" x14ac:dyDescent="0.2">
      <c r="A145" s="424"/>
      <c r="B145" s="335" t="s">
        <v>1135</v>
      </c>
      <c r="C145" s="238" t="s">
        <v>140</v>
      </c>
      <c r="D145" s="250" t="s">
        <v>22</v>
      </c>
      <c r="E145" s="219" t="s">
        <v>1159</v>
      </c>
      <c r="F145" s="219" t="s">
        <v>1183</v>
      </c>
      <c r="G145" s="361">
        <v>43508</v>
      </c>
      <c r="H145" s="336" t="s">
        <v>151</v>
      </c>
      <c r="I145" s="336">
        <v>10</v>
      </c>
      <c r="J145" s="465">
        <v>25720000</v>
      </c>
      <c r="K145" s="405">
        <v>43511</v>
      </c>
      <c r="L145" s="221" t="s">
        <v>137</v>
      </c>
      <c r="M145" s="254" t="s">
        <v>137</v>
      </c>
      <c r="N145" s="362" t="s">
        <v>24</v>
      </c>
      <c r="O145" s="219" t="s">
        <v>81</v>
      </c>
      <c r="P145" s="241" t="s">
        <v>703</v>
      </c>
    </row>
    <row r="146" spans="1:16" ht="89.25" x14ac:dyDescent="0.2">
      <c r="A146" s="424"/>
      <c r="B146" s="335" t="s">
        <v>1136</v>
      </c>
      <c r="C146" s="238" t="s">
        <v>13</v>
      </c>
      <c r="D146" s="244" t="s">
        <v>22</v>
      </c>
      <c r="E146" s="243" t="s">
        <v>1160</v>
      </c>
      <c r="F146" s="331" t="s">
        <v>1184</v>
      </c>
      <c r="G146" s="361">
        <v>43508</v>
      </c>
      <c r="H146" s="331" t="s">
        <v>151</v>
      </c>
      <c r="I146" s="265">
        <v>10</v>
      </c>
      <c r="J146" s="465">
        <v>29400000</v>
      </c>
      <c r="K146" s="405">
        <v>43508</v>
      </c>
      <c r="L146" s="212" t="s">
        <v>137</v>
      </c>
      <c r="M146" s="240" t="s">
        <v>137</v>
      </c>
      <c r="N146" s="362" t="s">
        <v>24</v>
      </c>
      <c r="O146" s="219" t="s">
        <v>81</v>
      </c>
      <c r="P146" s="241" t="s">
        <v>703</v>
      </c>
    </row>
    <row r="147" spans="1:16" ht="76.5" x14ac:dyDescent="0.2">
      <c r="A147" s="424"/>
      <c r="B147" s="335" t="s">
        <v>1137</v>
      </c>
      <c r="C147" s="238" t="s">
        <v>13</v>
      </c>
      <c r="D147" s="250" t="s">
        <v>22</v>
      </c>
      <c r="E147" s="219" t="s">
        <v>1161</v>
      </c>
      <c r="F147" s="219" t="s">
        <v>1185</v>
      </c>
      <c r="G147" s="361">
        <v>43508</v>
      </c>
      <c r="H147" s="325" t="s">
        <v>136</v>
      </c>
      <c r="I147" s="265">
        <v>315</v>
      </c>
      <c r="J147" s="465">
        <v>39734100</v>
      </c>
      <c r="K147" s="405">
        <v>43509</v>
      </c>
      <c r="L147" s="212" t="s">
        <v>137</v>
      </c>
      <c r="M147" s="240" t="s">
        <v>137</v>
      </c>
      <c r="N147" s="362" t="s">
        <v>24</v>
      </c>
      <c r="O147" s="219" t="s">
        <v>84</v>
      </c>
      <c r="P147" s="241" t="s">
        <v>1060</v>
      </c>
    </row>
    <row r="148" spans="1:16" ht="76.5" x14ac:dyDescent="0.2">
      <c r="A148" s="424"/>
      <c r="B148" s="335" t="s">
        <v>1138</v>
      </c>
      <c r="C148" s="238" t="s">
        <v>140</v>
      </c>
      <c r="D148" s="250" t="s">
        <v>22</v>
      </c>
      <c r="E148" s="219" t="s">
        <v>1162</v>
      </c>
      <c r="F148" s="219" t="s">
        <v>1186</v>
      </c>
      <c r="G148" s="361">
        <v>43508</v>
      </c>
      <c r="H148" s="325" t="s">
        <v>151</v>
      </c>
      <c r="I148" s="265">
        <v>10</v>
      </c>
      <c r="J148" s="465">
        <v>22031840</v>
      </c>
      <c r="K148" s="405">
        <v>43509</v>
      </c>
      <c r="L148" s="212" t="s">
        <v>137</v>
      </c>
      <c r="M148" s="240" t="s">
        <v>137</v>
      </c>
      <c r="N148" s="362" t="s">
        <v>24</v>
      </c>
      <c r="O148" s="219" t="s">
        <v>85</v>
      </c>
      <c r="P148" s="241" t="s">
        <v>85</v>
      </c>
    </row>
    <row r="149" spans="1:16" ht="76.5" x14ac:dyDescent="0.2">
      <c r="A149" s="424"/>
      <c r="B149" s="335" t="s">
        <v>1139</v>
      </c>
      <c r="C149" s="238" t="s">
        <v>140</v>
      </c>
      <c r="D149" s="250" t="s">
        <v>22</v>
      </c>
      <c r="E149" s="219" t="s">
        <v>1163</v>
      </c>
      <c r="F149" s="219" t="s">
        <v>1187</v>
      </c>
      <c r="G149" s="361">
        <v>43508</v>
      </c>
      <c r="H149" s="325" t="s">
        <v>151</v>
      </c>
      <c r="I149" s="265">
        <v>10</v>
      </c>
      <c r="J149" s="465">
        <v>22031840</v>
      </c>
      <c r="K149" s="405">
        <v>43509</v>
      </c>
      <c r="L149" s="212" t="s">
        <v>137</v>
      </c>
      <c r="M149" s="240" t="s">
        <v>137</v>
      </c>
      <c r="N149" s="362" t="s">
        <v>24</v>
      </c>
      <c r="O149" s="219" t="s">
        <v>85</v>
      </c>
      <c r="P149" s="241" t="s">
        <v>85</v>
      </c>
    </row>
    <row r="150" spans="1:16" ht="89.25" x14ac:dyDescent="0.2">
      <c r="A150" s="424"/>
      <c r="B150" s="335" t="s">
        <v>1140</v>
      </c>
      <c r="C150" s="238" t="s">
        <v>13</v>
      </c>
      <c r="D150" s="250" t="s">
        <v>22</v>
      </c>
      <c r="E150" s="219" t="s">
        <v>1164</v>
      </c>
      <c r="F150" s="219" t="s">
        <v>1188</v>
      </c>
      <c r="G150" s="361">
        <v>43508</v>
      </c>
      <c r="H150" s="336" t="s">
        <v>151</v>
      </c>
      <c r="I150" s="336">
        <v>10</v>
      </c>
      <c r="J150" s="465">
        <v>35500000</v>
      </c>
      <c r="K150" s="405">
        <v>43512</v>
      </c>
      <c r="L150" s="212" t="s">
        <v>137</v>
      </c>
      <c r="M150" s="240" t="s">
        <v>137</v>
      </c>
      <c r="N150" s="362" t="s">
        <v>24</v>
      </c>
      <c r="O150" s="219" t="s">
        <v>83</v>
      </c>
      <c r="P150" s="241" t="s">
        <v>1059</v>
      </c>
    </row>
    <row r="151" spans="1:16" ht="89.25" x14ac:dyDescent="0.2">
      <c r="A151" s="424"/>
      <c r="B151" s="335" t="s">
        <v>1141</v>
      </c>
      <c r="C151" s="238" t="s">
        <v>13</v>
      </c>
      <c r="D151" s="250" t="s">
        <v>22</v>
      </c>
      <c r="E151" s="219" t="s">
        <v>1165</v>
      </c>
      <c r="F151" s="219" t="s">
        <v>1049</v>
      </c>
      <c r="G151" s="361">
        <v>43508</v>
      </c>
      <c r="H151" s="325" t="s">
        <v>151</v>
      </c>
      <c r="I151" s="265">
        <v>10</v>
      </c>
      <c r="J151" s="465">
        <v>35500000</v>
      </c>
      <c r="K151" s="405">
        <v>43509</v>
      </c>
      <c r="L151" s="212" t="s">
        <v>137</v>
      </c>
      <c r="M151" s="240" t="s">
        <v>137</v>
      </c>
      <c r="N151" s="362" t="s">
        <v>24</v>
      </c>
      <c r="O151" s="219" t="s">
        <v>83</v>
      </c>
      <c r="P151" s="241" t="s">
        <v>1059</v>
      </c>
    </row>
    <row r="152" spans="1:16" ht="114.75" x14ac:dyDescent="0.2">
      <c r="A152" s="424"/>
      <c r="B152" s="335" t="s">
        <v>1142</v>
      </c>
      <c r="C152" s="238" t="s">
        <v>140</v>
      </c>
      <c r="D152" s="250" t="s">
        <v>22</v>
      </c>
      <c r="E152" s="219" t="s">
        <v>1166</v>
      </c>
      <c r="F152" s="219" t="s">
        <v>1189</v>
      </c>
      <c r="G152" s="361">
        <v>43508</v>
      </c>
      <c r="H152" s="325" t="s">
        <v>151</v>
      </c>
      <c r="I152" s="265">
        <v>10</v>
      </c>
      <c r="J152" s="465">
        <v>27562500</v>
      </c>
      <c r="K152" s="405">
        <v>43516</v>
      </c>
      <c r="L152" s="212" t="s">
        <v>137</v>
      </c>
      <c r="M152" s="240" t="s">
        <v>137</v>
      </c>
      <c r="N152" s="362" t="s">
        <v>24</v>
      </c>
      <c r="O152" s="219" t="s">
        <v>81</v>
      </c>
      <c r="P152" s="241" t="s">
        <v>703</v>
      </c>
    </row>
    <row r="153" spans="1:16" ht="89.25" x14ac:dyDescent="0.2">
      <c r="A153" s="424"/>
      <c r="B153" s="335" t="s">
        <v>1143</v>
      </c>
      <c r="C153" s="238" t="s">
        <v>140</v>
      </c>
      <c r="D153" s="244" t="s">
        <v>22</v>
      </c>
      <c r="E153" s="243" t="s">
        <v>1167</v>
      </c>
      <c r="F153" s="331" t="s">
        <v>1190</v>
      </c>
      <c r="G153" s="361">
        <v>43508</v>
      </c>
      <c r="H153" s="331" t="s">
        <v>136</v>
      </c>
      <c r="I153" s="265">
        <v>315</v>
      </c>
      <c r="J153" s="465">
        <v>26878950</v>
      </c>
      <c r="K153" s="405">
        <v>43509</v>
      </c>
      <c r="L153" s="212" t="s">
        <v>137</v>
      </c>
      <c r="M153" s="240" t="s">
        <v>137</v>
      </c>
      <c r="N153" s="362" t="s">
        <v>24</v>
      </c>
      <c r="O153" s="219" t="s">
        <v>84</v>
      </c>
      <c r="P153" s="241" t="s">
        <v>1060</v>
      </c>
    </row>
    <row r="154" spans="1:16" ht="89.25" x14ac:dyDescent="0.2">
      <c r="A154" s="424"/>
      <c r="B154" s="335" t="s">
        <v>1144</v>
      </c>
      <c r="C154" s="238" t="s">
        <v>13</v>
      </c>
      <c r="D154" s="250" t="s">
        <v>22</v>
      </c>
      <c r="E154" s="219" t="s">
        <v>1168</v>
      </c>
      <c r="F154" s="219" t="s">
        <v>1191</v>
      </c>
      <c r="G154" s="361">
        <v>43508</v>
      </c>
      <c r="H154" s="325" t="s">
        <v>136</v>
      </c>
      <c r="I154" s="265">
        <v>315</v>
      </c>
      <c r="J154" s="465">
        <v>44408700</v>
      </c>
      <c r="K154" s="405">
        <v>43509</v>
      </c>
      <c r="L154" s="212" t="s">
        <v>137</v>
      </c>
      <c r="M154" s="240" t="s">
        <v>137</v>
      </c>
      <c r="N154" s="362" t="s">
        <v>24</v>
      </c>
      <c r="O154" s="219" t="s">
        <v>84</v>
      </c>
      <c r="P154" s="241" t="s">
        <v>1060</v>
      </c>
    </row>
    <row r="155" spans="1:16" ht="114.75" x14ac:dyDescent="0.2">
      <c r="A155" s="424"/>
      <c r="B155" s="335" t="s">
        <v>1145</v>
      </c>
      <c r="C155" s="238" t="s">
        <v>13</v>
      </c>
      <c r="D155" s="250" t="s">
        <v>22</v>
      </c>
      <c r="E155" s="219" t="s">
        <v>1169</v>
      </c>
      <c r="F155" s="385" t="s">
        <v>1192</v>
      </c>
      <c r="G155" s="361">
        <v>43508</v>
      </c>
      <c r="H155" s="325" t="s">
        <v>136</v>
      </c>
      <c r="I155" s="265">
        <v>315</v>
      </c>
      <c r="J155" s="465">
        <v>44408700</v>
      </c>
      <c r="K155" s="405">
        <v>43509</v>
      </c>
      <c r="L155" s="212" t="s">
        <v>137</v>
      </c>
      <c r="M155" s="240" t="s">
        <v>137</v>
      </c>
      <c r="N155" s="362" t="s">
        <v>24</v>
      </c>
      <c r="O155" s="219" t="s">
        <v>84</v>
      </c>
      <c r="P155" s="241" t="s">
        <v>1060</v>
      </c>
    </row>
    <row r="156" spans="1:16" ht="76.5" x14ac:dyDescent="0.2">
      <c r="A156" s="424"/>
      <c r="B156" s="335" t="s">
        <v>1146</v>
      </c>
      <c r="C156" s="238" t="s">
        <v>140</v>
      </c>
      <c r="D156" s="244" t="s">
        <v>22</v>
      </c>
      <c r="E156" s="243" t="s">
        <v>1170</v>
      </c>
      <c r="F156" s="219" t="s">
        <v>1187</v>
      </c>
      <c r="G156" s="361">
        <v>43508</v>
      </c>
      <c r="H156" s="331" t="s">
        <v>151</v>
      </c>
      <c r="I156" s="265">
        <v>10</v>
      </c>
      <c r="J156" s="465">
        <v>22031840</v>
      </c>
      <c r="K156" s="405">
        <v>43509</v>
      </c>
      <c r="L156" s="212" t="s">
        <v>137</v>
      </c>
      <c r="M156" s="240" t="s">
        <v>137</v>
      </c>
      <c r="N156" s="362" t="s">
        <v>24</v>
      </c>
      <c r="O156" s="219" t="s">
        <v>85</v>
      </c>
      <c r="P156" s="241" t="s">
        <v>85</v>
      </c>
    </row>
    <row r="157" spans="1:16" ht="89.25" x14ac:dyDescent="0.2">
      <c r="A157" s="424"/>
      <c r="B157" s="335" t="s">
        <v>1147</v>
      </c>
      <c r="C157" s="238" t="s">
        <v>13</v>
      </c>
      <c r="D157" s="250" t="s">
        <v>22</v>
      </c>
      <c r="E157" s="219" t="s">
        <v>1171</v>
      </c>
      <c r="F157" s="219" t="s">
        <v>1193</v>
      </c>
      <c r="G157" s="361">
        <v>43509</v>
      </c>
      <c r="H157" s="325" t="s">
        <v>151</v>
      </c>
      <c r="I157" s="265">
        <v>10</v>
      </c>
      <c r="J157" s="465">
        <v>35500000</v>
      </c>
      <c r="K157" s="405">
        <v>43510</v>
      </c>
      <c r="L157" s="212" t="s">
        <v>137</v>
      </c>
      <c r="M157" s="240" t="s">
        <v>137</v>
      </c>
      <c r="N157" s="362" t="s">
        <v>24</v>
      </c>
      <c r="O157" s="219" t="s">
        <v>83</v>
      </c>
      <c r="P157" s="241" t="s">
        <v>1059</v>
      </c>
    </row>
    <row r="158" spans="1:16" ht="114.75" x14ac:dyDescent="0.2">
      <c r="A158" s="424"/>
      <c r="B158" s="335" t="s">
        <v>1148</v>
      </c>
      <c r="C158" s="238" t="s">
        <v>140</v>
      </c>
      <c r="D158" s="250" t="s">
        <v>22</v>
      </c>
      <c r="E158" s="219" t="s">
        <v>1172</v>
      </c>
      <c r="F158" s="219" t="s">
        <v>1194</v>
      </c>
      <c r="G158" s="361">
        <v>43510</v>
      </c>
      <c r="H158" s="336" t="s">
        <v>151</v>
      </c>
      <c r="I158" s="336">
        <v>10</v>
      </c>
      <c r="J158" s="465">
        <v>30385000</v>
      </c>
      <c r="K158" s="405">
        <v>43511</v>
      </c>
      <c r="L158" s="221" t="s">
        <v>137</v>
      </c>
      <c r="M158" s="254" t="s">
        <v>137</v>
      </c>
      <c r="N158" s="362" t="s">
        <v>24</v>
      </c>
      <c r="O158" s="219" t="s">
        <v>1203</v>
      </c>
      <c r="P158" s="241" t="s">
        <v>1204</v>
      </c>
    </row>
    <row r="159" spans="1:16" ht="102" x14ac:dyDescent="0.2">
      <c r="A159" s="424"/>
      <c r="B159" s="335" t="s">
        <v>1149</v>
      </c>
      <c r="C159" s="238" t="s">
        <v>13</v>
      </c>
      <c r="D159" s="250" t="s">
        <v>22</v>
      </c>
      <c r="E159" s="219" t="s">
        <v>1173</v>
      </c>
      <c r="F159" s="219" t="s">
        <v>1195</v>
      </c>
      <c r="G159" s="361">
        <v>43510</v>
      </c>
      <c r="H159" s="325" t="s">
        <v>151</v>
      </c>
      <c r="I159" s="265">
        <v>9</v>
      </c>
      <c r="J159" s="465">
        <v>24239250</v>
      </c>
      <c r="K159" s="405">
        <v>43528</v>
      </c>
      <c r="L159" s="212" t="s">
        <v>137</v>
      </c>
      <c r="M159" s="240" t="s">
        <v>137</v>
      </c>
      <c r="N159" s="362" t="s">
        <v>24</v>
      </c>
      <c r="O159" s="219" t="s">
        <v>81</v>
      </c>
      <c r="P159" s="241" t="s">
        <v>703</v>
      </c>
    </row>
    <row r="160" spans="1:16" ht="114.75" x14ac:dyDescent="0.2">
      <c r="A160" s="424"/>
      <c r="B160" s="335" t="s">
        <v>1150</v>
      </c>
      <c r="C160" s="238" t="s">
        <v>13</v>
      </c>
      <c r="D160" s="250" t="s">
        <v>22</v>
      </c>
      <c r="E160" s="219" t="s">
        <v>1174</v>
      </c>
      <c r="F160" s="219" t="s">
        <v>1196</v>
      </c>
      <c r="G160" s="361">
        <v>43510</v>
      </c>
      <c r="H160" s="325" t="s">
        <v>151</v>
      </c>
      <c r="I160" s="265">
        <v>10</v>
      </c>
      <c r="J160" s="465">
        <v>35500000</v>
      </c>
      <c r="K160" s="405">
        <v>43511</v>
      </c>
      <c r="L160" s="212" t="s">
        <v>137</v>
      </c>
      <c r="M160" s="240" t="s">
        <v>137</v>
      </c>
      <c r="N160" s="362" t="s">
        <v>24</v>
      </c>
      <c r="O160" s="219" t="s">
        <v>83</v>
      </c>
      <c r="P160" s="241" t="s">
        <v>1059</v>
      </c>
    </row>
    <row r="161" spans="1:16" ht="76.5" x14ac:dyDescent="0.2">
      <c r="A161" s="424"/>
      <c r="B161" s="335" t="s">
        <v>1151</v>
      </c>
      <c r="C161" s="238" t="s">
        <v>140</v>
      </c>
      <c r="D161" s="244" t="s">
        <v>22</v>
      </c>
      <c r="E161" s="243" t="s">
        <v>1175</v>
      </c>
      <c r="F161" s="331" t="s">
        <v>1197</v>
      </c>
      <c r="G161" s="361">
        <v>43510</v>
      </c>
      <c r="H161" s="331" t="s">
        <v>151</v>
      </c>
      <c r="I161" s="265">
        <v>10</v>
      </c>
      <c r="J161" s="465">
        <v>22031840</v>
      </c>
      <c r="K161" s="405">
        <v>43511</v>
      </c>
      <c r="L161" s="212" t="s">
        <v>137</v>
      </c>
      <c r="M161" s="240" t="s">
        <v>137</v>
      </c>
      <c r="N161" s="362" t="s">
        <v>24</v>
      </c>
      <c r="O161" s="219" t="s">
        <v>85</v>
      </c>
      <c r="P161" s="241" t="s">
        <v>85</v>
      </c>
    </row>
    <row r="162" spans="1:16" ht="114.75" x14ac:dyDescent="0.2">
      <c r="A162" s="424"/>
      <c r="B162" s="335" t="s">
        <v>1152</v>
      </c>
      <c r="C162" s="238" t="s">
        <v>140</v>
      </c>
      <c r="D162" s="244" t="s">
        <v>22</v>
      </c>
      <c r="E162" s="243" t="s">
        <v>1176</v>
      </c>
      <c r="F162" s="331" t="s">
        <v>1198</v>
      </c>
      <c r="G162" s="361">
        <v>43510</v>
      </c>
      <c r="H162" s="331" t="s">
        <v>151</v>
      </c>
      <c r="I162" s="265">
        <v>10</v>
      </c>
      <c r="J162" s="465">
        <v>30385000</v>
      </c>
      <c r="K162" s="405">
        <v>43512</v>
      </c>
      <c r="L162" s="212" t="s">
        <v>137</v>
      </c>
      <c r="M162" s="240" t="s">
        <v>137</v>
      </c>
      <c r="N162" s="362" t="s">
        <v>24</v>
      </c>
      <c r="O162" s="219" t="s">
        <v>1203</v>
      </c>
      <c r="P162" s="241" t="s">
        <v>1204</v>
      </c>
    </row>
    <row r="163" spans="1:16" ht="140.25" x14ac:dyDescent="0.2">
      <c r="A163" s="424"/>
      <c r="B163" s="335" t="s">
        <v>1153</v>
      </c>
      <c r="C163" s="238" t="s">
        <v>13</v>
      </c>
      <c r="D163" s="250" t="s">
        <v>22</v>
      </c>
      <c r="E163" s="219" t="s">
        <v>1177</v>
      </c>
      <c r="F163" s="219" t="s">
        <v>1199</v>
      </c>
      <c r="G163" s="410">
        <v>43510</v>
      </c>
      <c r="H163" s="325" t="s">
        <v>151</v>
      </c>
      <c r="I163" s="265">
        <v>10</v>
      </c>
      <c r="J163" s="465">
        <v>35500000</v>
      </c>
      <c r="K163" s="405">
        <v>43511</v>
      </c>
      <c r="L163" s="212" t="s">
        <v>137</v>
      </c>
      <c r="M163" s="240" t="s">
        <v>137</v>
      </c>
      <c r="N163" s="362" t="s">
        <v>24</v>
      </c>
      <c r="O163" s="219" t="s">
        <v>83</v>
      </c>
      <c r="P163" s="241" t="s">
        <v>1059</v>
      </c>
    </row>
    <row r="164" spans="1:16" ht="51" x14ac:dyDescent="0.2">
      <c r="A164" s="424"/>
      <c r="B164" s="335" t="s">
        <v>1154</v>
      </c>
      <c r="C164" s="238" t="s">
        <v>140</v>
      </c>
      <c r="D164" s="250" t="s">
        <v>22</v>
      </c>
      <c r="E164" s="219" t="s">
        <v>1178</v>
      </c>
      <c r="F164" s="219" t="s">
        <v>1200</v>
      </c>
      <c r="G164" s="361">
        <v>43510</v>
      </c>
      <c r="H164" s="325" t="s">
        <v>151</v>
      </c>
      <c r="I164" s="265">
        <v>9</v>
      </c>
      <c r="J164" s="465">
        <v>23670000</v>
      </c>
      <c r="K164" s="405">
        <v>43511</v>
      </c>
      <c r="L164" s="212" t="s">
        <v>137</v>
      </c>
      <c r="M164" s="240" t="s">
        <v>137</v>
      </c>
      <c r="N164" s="362" t="s">
        <v>24</v>
      </c>
      <c r="O164" s="219" t="s">
        <v>83</v>
      </c>
      <c r="P164" s="241" t="s">
        <v>1059</v>
      </c>
    </row>
    <row r="165" spans="1:16" ht="76.5" x14ac:dyDescent="0.2">
      <c r="A165" s="424"/>
      <c r="B165" s="335" t="s">
        <v>1155</v>
      </c>
      <c r="C165" s="238" t="s">
        <v>13</v>
      </c>
      <c r="D165" s="250" t="s">
        <v>22</v>
      </c>
      <c r="E165" s="219" t="s">
        <v>1179</v>
      </c>
      <c r="F165" s="219" t="s">
        <v>1201</v>
      </c>
      <c r="G165" s="361">
        <v>43510</v>
      </c>
      <c r="H165" s="325" t="s">
        <v>151</v>
      </c>
      <c r="I165" s="265">
        <v>10</v>
      </c>
      <c r="J165" s="465">
        <v>29400000</v>
      </c>
      <c r="K165" s="405">
        <v>43511</v>
      </c>
      <c r="L165" s="212" t="s">
        <v>137</v>
      </c>
      <c r="M165" s="240" t="s">
        <v>137</v>
      </c>
      <c r="N165" s="362" t="s">
        <v>24</v>
      </c>
      <c r="O165" s="219" t="s">
        <v>81</v>
      </c>
      <c r="P165" s="241" t="s">
        <v>703</v>
      </c>
    </row>
    <row r="166" spans="1:16" ht="63.75" x14ac:dyDescent="0.2">
      <c r="A166" s="424"/>
      <c r="B166" s="335" t="s">
        <v>1156</v>
      </c>
      <c r="C166" s="238" t="s">
        <v>140</v>
      </c>
      <c r="D166" s="244" t="s">
        <v>22</v>
      </c>
      <c r="E166" s="243" t="s">
        <v>1180</v>
      </c>
      <c r="F166" s="331" t="s">
        <v>1202</v>
      </c>
      <c r="G166" s="361">
        <v>43510</v>
      </c>
      <c r="H166" s="325" t="s">
        <v>151</v>
      </c>
      <c r="I166" s="265">
        <v>10</v>
      </c>
      <c r="J166" s="465">
        <v>27562500</v>
      </c>
      <c r="K166" s="405">
        <v>43512</v>
      </c>
      <c r="L166" s="212" t="s">
        <v>137</v>
      </c>
      <c r="M166" s="240" t="s">
        <v>137</v>
      </c>
      <c r="N166" s="362" t="s">
        <v>24</v>
      </c>
      <c r="O166" s="219" t="s">
        <v>81</v>
      </c>
      <c r="P166" s="241" t="s">
        <v>703</v>
      </c>
    </row>
    <row r="167" spans="1:16" ht="127.5" x14ac:dyDescent="0.2">
      <c r="A167" s="424"/>
      <c r="B167" s="335" t="s">
        <v>1205</v>
      </c>
      <c r="C167" s="238" t="s">
        <v>140</v>
      </c>
      <c r="D167" s="250" t="s">
        <v>22</v>
      </c>
      <c r="E167" s="219" t="s">
        <v>1222</v>
      </c>
      <c r="F167" s="331" t="s">
        <v>1239</v>
      </c>
      <c r="G167" s="361">
        <v>43511</v>
      </c>
      <c r="H167" s="331" t="s">
        <v>151</v>
      </c>
      <c r="I167" s="265">
        <v>9</v>
      </c>
      <c r="J167" s="465">
        <v>20655000</v>
      </c>
      <c r="K167" s="405">
        <v>43512</v>
      </c>
      <c r="L167" s="212" t="s">
        <v>137</v>
      </c>
      <c r="M167" s="240" t="s">
        <v>137</v>
      </c>
      <c r="N167" s="362" t="s">
        <v>24</v>
      </c>
      <c r="O167" s="219" t="s">
        <v>83</v>
      </c>
      <c r="P167" s="241" t="s">
        <v>1059</v>
      </c>
    </row>
    <row r="168" spans="1:16" ht="114.75" x14ac:dyDescent="0.2">
      <c r="A168" s="424"/>
      <c r="B168" s="335" t="s">
        <v>1206</v>
      </c>
      <c r="C168" s="238" t="s">
        <v>140</v>
      </c>
      <c r="D168" s="244" t="s">
        <v>22</v>
      </c>
      <c r="E168" s="243" t="s">
        <v>1223</v>
      </c>
      <c r="F168" s="331" t="s">
        <v>1240</v>
      </c>
      <c r="G168" s="361">
        <v>43511</v>
      </c>
      <c r="H168" s="331" t="s">
        <v>151</v>
      </c>
      <c r="I168" s="265">
        <v>9</v>
      </c>
      <c r="J168" s="465">
        <v>24806250</v>
      </c>
      <c r="K168" s="405">
        <v>43525</v>
      </c>
      <c r="L168" s="212" t="s">
        <v>137</v>
      </c>
      <c r="M168" s="240" t="s">
        <v>137</v>
      </c>
      <c r="N168" s="362" t="s">
        <v>24</v>
      </c>
      <c r="O168" s="219" t="s">
        <v>81</v>
      </c>
      <c r="P168" s="241" t="s">
        <v>703</v>
      </c>
    </row>
    <row r="169" spans="1:16" ht="102" x14ac:dyDescent="0.2">
      <c r="A169" s="424"/>
      <c r="B169" s="335" t="s">
        <v>1207</v>
      </c>
      <c r="C169" s="238" t="s">
        <v>13</v>
      </c>
      <c r="D169" s="250" t="s">
        <v>22</v>
      </c>
      <c r="E169" s="219" t="s">
        <v>1224</v>
      </c>
      <c r="F169" s="219" t="s">
        <v>1241</v>
      </c>
      <c r="G169" s="361">
        <v>43511</v>
      </c>
      <c r="H169" s="336" t="s">
        <v>151</v>
      </c>
      <c r="I169" s="336">
        <v>10</v>
      </c>
      <c r="J169" s="465">
        <v>14379750</v>
      </c>
      <c r="K169" s="405">
        <v>43525</v>
      </c>
      <c r="L169" s="212" t="s">
        <v>137</v>
      </c>
      <c r="M169" s="254" t="s">
        <v>137</v>
      </c>
      <c r="N169" s="362" t="s">
        <v>24</v>
      </c>
      <c r="O169" s="219" t="s">
        <v>81</v>
      </c>
      <c r="P169" s="241" t="s">
        <v>703</v>
      </c>
    </row>
    <row r="170" spans="1:16" ht="51" x14ac:dyDescent="0.2">
      <c r="A170" s="424"/>
      <c r="B170" s="335" t="s">
        <v>1208</v>
      </c>
      <c r="C170" s="238" t="s">
        <v>140</v>
      </c>
      <c r="D170" s="250" t="s">
        <v>22</v>
      </c>
      <c r="E170" s="219" t="s">
        <v>1225</v>
      </c>
      <c r="F170" s="219" t="s">
        <v>1242</v>
      </c>
      <c r="G170" s="361">
        <v>43511</v>
      </c>
      <c r="H170" s="325" t="s">
        <v>151</v>
      </c>
      <c r="I170" s="265">
        <v>10</v>
      </c>
      <c r="J170" s="465">
        <v>19054560</v>
      </c>
      <c r="K170" s="405">
        <v>43511</v>
      </c>
      <c r="L170" s="212" t="s">
        <v>137</v>
      </c>
      <c r="M170" s="240" t="s">
        <v>137</v>
      </c>
      <c r="N170" s="362" t="s">
        <v>24</v>
      </c>
      <c r="O170" s="219" t="s">
        <v>81</v>
      </c>
      <c r="P170" s="241" t="s">
        <v>1253</v>
      </c>
    </row>
    <row r="171" spans="1:16" ht="51" x14ac:dyDescent="0.2">
      <c r="A171" s="424"/>
      <c r="B171" s="335" t="s">
        <v>1209</v>
      </c>
      <c r="C171" s="238" t="s">
        <v>13</v>
      </c>
      <c r="D171" s="250" t="s">
        <v>22</v>
      </c>
      <c r="E171" s="219" t="s">
        <v>1226</v>
      </c>
      <c r="F171" s="219" t="s">
        <v>1243</v>
      </c>
      <c r="G171" s="361">
        <v>43511</v>
      </c>
      <c r="H171" s="336" t="s">
        <v>136</v>
      </c>
      <c r="I171" s="336">
        <v>255</v>
      </c>
      <c r="J171" s="465">
        <v>30600000</v>
      </c>
      <c r="K171" s="405">
        <v>43511</v>
      </c>
      <c r="L171" s="221" t="s">
        <v>137</v>
      </c>
      <c r="M171" s="254" t="s">
        <v>137</v>
      </c>
      <c r="N171" s="362" t="s">
        <v>24</v>
      </c>
      <c r="O171" s="219" t="s">
        <v>81</v>
      </c>
      <c r="P171" s="241" t="s">
        <v>1253</v>
      </c>
    </row>
    <row r="172" spans="1:16" ht="102" x14ac:dyDescent="0.2">
      <c r="A172" s="424"/>
      <c r="B172" s="335" t="s">
        <v>1210</v>
      </c>
      <c r="C172" s="238" t="s">
        <v>13</v>
      </c>
      <c r="D172" s="250" t="s">
        <v>22</v>
      </c>
      <c r="E172" s="219" t="s">
        <v>1227</v>
      </c>
      <c r="F172" s="219" t="s">
        <v>1244</v>
      </c>
      <c r="G172" s="361">
        <v>43511</v>
      </c>
      <c r="H172" s="325" t="s">
        <v>151</v>
      </c>
      <c r="I172" s="265">
        <v>9</v>
      </c>
      <c r="J172" s="465">
        <v>20837250</v>
      </c>
      <c r="K172" s="405">
        <v>43525</v>
      </c>
      <c r="L172" s="212" t="s">
        <v>137</v>
      </c>
      <c r="M172" s="240" t="s">
        <v>137</v>
      </c>
      <c r="N172" s="362" t="s">
        <v>24</v>
      </c>
      <c r="O172" s="219" t="s">
        <v>81</v>
      </c>
      <c r="P172" s="241" t="s">
        <v>703</v>
      </c>
    </row>
    <row r="173" spans="1:16" ht="102" x14ac:dyDescent="0.2">
      <c r="A173" s="424"/>
      <c r="B173" s="335" t="s">
        <v>1211</v>
      </c>
      <c r="C173" s="238" t="s">
        <v>140</v>
      </c>
      <c r="D173" s="244" t="s">
        <v>22</v>
      </c>
      <c r="E173" s="243" t="s">
        <v>1228</v>
      </c>
      <c r="F173" s="331" t="s">
        <v>1245</v>
      </c>
      <c r="G173" s="361">
        <v>43511</v>
      </c>
      <c r="H173" s="331" t="s">
        <v>151</v>
      </c>
      <c r="I173" s="265">
        <v>10</v>
      </c>
      <c r="J173" s="465">
        <v>22400000</v>
      </c>
      <c r="K173" s="405">
        <v>43515</v>
      </c>
      <c r="L173" s="221" t="s">
        <v>137</v>
      </c>
      <c r="M173" s="240" t="s">
        <v>137</v>
      </c>
      <c r="N173" s="362" t="s">
        <v>24</v>
      </c>
      <c r="O173" s="219" t="s">
        <v>1203</v>
      </c>
      <c r="P173" s="241" t="s">
        <v>1204</v>
      </c>
    </row>
    <row r="174" spans="1:16" ht="102" x14ac:dyDescent="0.2">
      <c r="A174" s="424"/>
      <c r="B174" s="335" t="s">
        <v>1212</v>
      </c>
      <c r="C174" s="238" t="s">
        <v>140</v>
      </c>
      <c r="D174" s="250" t="s">
        <v>22</v>
      </c>
      <c r="E174" s="219" t="s">
        <v>1229</v>
      </c>
      <c r="F174" s="331" t="s">
        <v>1245</v>
      </c>
      <c r="G174" s="361">
        <v>43511</v>
      </c>
      <c r="H174" s="336" t="s">
        <v>151</v>
      </c>
      <c r="I174" s="336">
        <v>10</v>
      </c>
      <c r="J174" s="465">
        <v>22400000</v>
      </c>
      <c r="K174" s="405">
        <v>43514</v>
      </c>
      <c r="L174" s="221" t="s">
        <v>137</v>
      </c>
      <c r="M174" s="254" t="s">
        <v>137</v>
      </c>
      <c r="N174" s="362" t="s">
        <v>24</v>
      </c>
      <c r="O174" s="219" t="s">
        <v>1203</v>
      </c>
      <c r="P174" s="241" t="s">
        <v>1204</v>
      </c>
    </row>
    <row r="175" spans="1:16" ht="102" x14ac:dyDescent="0.2">
      <c r="A175" s="424"/>
      <c r="B175" s="335" t="s">
        <v>1213</v>
      </c>
      <c r="C175" s="238" t="s">
        <v>13</v>
      </c>
      <c r="D175" s="244" t="s">
        <v>22</v>
      </c>
      <c r="E175" s="243" t="s">
        <v>1230</v>
      </c>
      <c r="F175" s="331" t="s">
        <v>1246</v>
      </c>
      <c r="G175" s="361">
        <v>43511</v>
      </c>
      <c r="H175" s="325" t="s">
        <v>151</v>
      </c>
      <c r="I175" s="265">
        <v>9</v>
      </c>
      <c r="J175" s="465">
        <v>20341125</v>
      </c>
      <c r="K175" s="405">
        <v>43525</v>
      </c>
      <c r="L175" s="212" t="s">
        <v>137</v>
      </c>
      <c r="M175" s="240" t="s">
        <v>137</v>
      </c>
      <c r="N175" s="362" t="s">
        <v>24</v>
      </c>
      <c r="O175" s="219" t="s">
        <v>81</v>
      </c>
      <c r="P175" s="241" t="s">
        <v>703</v>
      </c>
    </row>
    <row r="176" spans="1:16" ht="102" x14ac:dyDescent="0.2">
      <c r="A176" s="424"/>
      <c r="B176" s="335" t="s">
        <v>1214</v>
      </c>
      <c r="C176" s="238" t="s">
        <v>140</v>
      </c>
      <c r="D176" s="244" t="s">
        <v>22</v>
      </c>
      <c r="E176" s="243" t="s">
        <v>1231</v>
      </c>
      <c r="F176" s="331" t="s">
        <v>1245</v>
      </c>
      <c r="G176" s="361">
        <v>43511</v>
      </c>
      <c r="H176" s="331" t="s">
        <v>151</v>
      </c>
      <c r="I176" s="265">
        <v>10</v>
      </c>
      <c r="J176" s="465">
        <v>22400000</v>
      </c>
      <c r="K176" s="405">
        <v>43512</v>
      </c>
      <c r="L176" s="212" t="s">
        <v>137</v>
      </c>
      <c r="M176" s="240" t="s">
        <v>137</v>
      </c>
      <c r="N176" s="362" t="s">
        <v>24</v>
      </c>
      <c r="O176" s="219" t="s">
        <v>1203</v>
      </c>
      <c r="P176" s="241" t="s">
        <v>1204</v>
      </c>
    </row>
    <row r="177" spans="1:16" ht="102" x14ac:dyDescent="0.2">
      <c r="A177" s="424"/>
      <c r="B177" s="335" t="s">
        <v>1215</v>
      </c>
      <c r="C177" s="238" t="s">
        <v>13</v>
      </c>
      <c r="D177" s="250" t="s">
        <v>22</v>
      </c>
      <c r="E177" s="219" t="s">
        <v>1232</v>
      </c>
      <c r="F177" s="219" t="s">
        <v>1247</v>
      </c>
      <c r="G177" s="361">
        <v>43511</v>
      </c>
      <c r="H177" s="325" t="s">
        <v>151</v>
      </c>
      <c r="I177" s="265">
        <v>9</v>
      </c>
      <c r="J177" s="465">
        <v>24570000</v>
      </c>
      <c r="K177" s="405">
        <v>43525</v>
      </c>
      <c r="L177" s="212" t="s">
        <v>137</v>
      </c>
      <c r="M177" s="240" t="s">
        <v>137</v>
      </c>
      <c r="N177" s="362" t="s">
        <v>24</v>
      </c>
      <c r="O177" s="219" t="s">
        <v>81</v>
      </c>
      <c r="P177" s="241" t="s">
        <v>703</v>
      </c>
    </row>
    <row r="178" spans="1:16" ht="140.25" x14ac:dyDescent="0.2">
      <c r="A178" s="424"/>
      <c r="B178" s="335" t="s">
        <v>1216</v>
      </c>
      <c r="C178" s="238" t="s">
        <v>140</v>
      </c>
      <c r="D178" s="244" t="s">
        <v>22</v>
      </c>
      <c r="E178" s="243" t="s">
        <v>1233</v>
      </c>
      <c r="F178" s="331" t="s">
        <v>1248</v>
      </c>
      <c r="G178" s="361">
        <v>43511</v>
      </c>
      <c r="H178" s="331" t="s">
        <v>151</v>
      </c>
      <c r="I178" s="265">
        <v>10</v>
      </c>
      <c r="J178" s="465">
        <v>32725000</v>
      </c>
      <c r="K178" s="405">
        <v>43512</v>
      </c>
      <c r="L178" s="212" t="s">
        <v>137</v>
      </c>
      <c r="M178" s="240" t="s">
        <v>137</v>
      </c>
      <c r="N178" s="362" t="s">
        <v>24</v>
      </c>
      <c r="O178" s="219" t="s">
        <v>1203</v>
      </c>
      <c r="P178" s="241" t="s">
        <v>1204</v>
      </c>
    </row>
    <row r="179" spans="1:16" ht="140.25" x14ac:dyDescent="0.2">
      <c r="A179" s="424"/>
      <c r="B179" s="335" t="s">
        <v>1217</v>
      </c>
      <c r="C179" s="238" t="s">
        <v>140</v>
      </c>
      <c r="D179" s="244" t="s">
        <v>22</v>
      </c>
      <c r="E179" s="243" t="s">
        <v>1234</v>
      </c>
      <c r="F179" s="331" t="s">
        <v>1248</v>
      </c>
      <c r="G179" s="361">
        <v>43511</v>
      </c>
      <c r="H179" s="331" t="s">
        <v>151</v>
      </c>
      <c r="I179" s="265">
        <v>10</v>
      </c>
      <c r="J179" s="465">
        <v>32725000</v>
      </c>
      <c r="K179" s="405">
        <v>43512</v>
      </c>
      <c r="L179" s="212" t="s">
        <v>137</v>
      </c>
      <c r="M179" s="240" t="s">
        <v>137</v>
      </c>
      <c r="N179" s="362" t="s">
        <v>24</v>
      </c>
      <c r="O179" s="219" t="s">
        <v>1203</v>
      </c>
      <c r="P179" s="241" t="s">
        <v>1204</v>
      </c>
    </row>
    <row r="180" spans="1:16" ht="127.5" x14ac:dyDescent="0.2">
      <c r="A180" s="424"/>
      <c r="B180" s="335" t="s">
        <v>1218</v>
      </c>
      <c r="C180" s="238" t="s">
        <v>140</v>
      </c>
      <c r="D180" s="250" t="s">
        <v>22</v>
      </c>
      <c r="E180" s="219" t="s">
        <v>1235</v>
      </c>
      <c r="F180" s="219" t="s">
        <v>1249</v>
      </c>
      <c r="G180" s="361">
        <v>43511</v>
      </c>
      <c r="H180" s="336" t="s">
        <v>151</v>
      </c>
      <c r="I180" s="336">
        <v>10</v>
      </c>
      <c r="J180" s="465">
        <v>40280000</v>
      </c>
      <c r="K180" s="405">
        <v>43512</v>
      </c>
      <c r="L180" s="221" t="s">
        <v>137</v>
      </c>
      <c r="M180" s="254" t="s">
        <v>137</v>
      </c>
      <c r="N180" s="362" t="s">
        <v>24</v>
      </c>
      <c r="O180" s="219" t="s">
        <v>1203</v>
      </c>
      <c r="P180" s="241" t="s">
        <v>1204</v>
      </c>
    </row>
    <row r="181" spans="1:16" ht="140.25" x14ac:dyDescent="0.2">
      <c r="A181" s="424"/>
      <c r="B181" s="335" t="s">
        <v>1219</v>
      </c>
      <c r="C181" s="238" t="s">
        <v>140</v>
      </c>
      <c r="D181" s="244" t="s">
        <v>22</v>
      </c>
      <c r="E181" s="243" t="s">
        <v>1236</v>
      </c>
      <c r="F181" s="331" t="s">
        <v>1250</v>
      </c>
      <c r="G181" s="361">
        <v>43511</v>
      </c>
      <c r="H181" s="331" t="s">
        <v>151</v>
      </c>
      <c r="I181" s="265">
        <v>10</v>
      </c>
      <c r="J181" s="465">
        <v>32725000</v>
      </c>
      <c r="K181" s="405">
        <v>43512</v>
      </c>
      <c r="L181" s="212" t="s">
        <v>137</v>
      </c>
      <c r="M181" s="240" t="s">
        <v>137</v>
      </c>
      <c r="N181" s="362" t="s">
        <v>24</v>
      </c>
      <c r="O181" s="219" t="s">
        <v>1203</v>
      </c>
      <c r="P181" s="241" t="s">
        <v>1204</v>
      </c>
    </row>
    <row r="182" spans="1:16" ht="102" x14ac:dyDescent="0.2">
      <c r="A182" s="424"/>
      <c r="B182" s="335" t="s">
        <v>1220</v>
      </c>
      <c r="C182" s="238" t="s">
        <v>13</v>
      </c>
      <c r="D182" s="250" t="s">
        <v>22</v>
      </c>
      <c r="E182" s="219" t="s">
        <v>1237</v>
      </c>
      <c r="F182" s="219" t="s">
        <v>1251</v>
      </c>
      <c r="G182" s="361">
        <v>43511</v>
      </c>
      <c r="H182" s="325" t="s">
        <v>151</v>
      </c>
      <c r="I182" s="265">
        <v>9</v>
      </c>
      <c r="J182" s="465">
        <v>22963500</v>
      </c>
      <c r="K182" s="405">
        <v>43511</v>
      </c>
      <c r="L182" s="212" t="s">
        <v>137</v>
      </c>
      <c r="M182" s="240" t="s">
        <v>137</v>
      </c>
      <c r="N182" s="362" t="s">
        <v>24</v>
      </c>
      <c r="O182" s="219" t="s">
        <v>81</v>
      </c>
      <c r="P182" s="241" t="s">
        <v>703</v>
      </c>
    </row>
    <row r="183" spans="1:16" ht="76.5" x14ac:dyDescent="0.2">
      <c r="A183" s="424"/>
      <c r="B183" s="335" t="s">
        <v>1221</v>
      </c>
      <c r="C183" s="238" t="s">
        <v>140</v>
      </c>
      <c r="D183" s="250" t="s">
        <v>22</v>
      </c>
      <c r="E183" s="219" t="s">
        <v>1238</v>
      </c>
      <c r="F183" s="219" t="s">
        <v>1252</v>
      </c>
      <c r="G183" s="361">
        <v>43511</v>
      </c>
      <c r="H183" s="325" t="s">
        <v>151</v>
      </c>
      <c r="I183" s="265">
        <v>10</v>
      </c>
      <c r="J183" s="465">
        <v>24713000</v>
      </c>
      <c r="K183" s="405">
        <v>43525</v>
      </c>
      <c r="L183" s="212" t="s">
        <v>137</v>
      </c>
      <c r="M183" s="240" t="s">
        <v>137</v>
      </c>
      <c r="N183" s="362" t="s">
        <v>24</v>
      </c>
      <c r="O183" s="219" t="s">
        <v>81</v>
      </c>
      <c r="P183" s="241" t="s">
        <v>703</v>
      </c>
    </row>
    <row r="184" spans="1:16" ht="76.5" x14ac:dyDescent="0.2">
      <c r="A184" s="424"/>
      <c r="B184" s="335" t="s">
        <v>1255</v>
      </c>
      <c r="C184" s="238" t="s">
        <v>13</v>
      </c>
      <c r="D184" s="244" t="s">
        <v>22</v>
      </c>
      <c r="E184" s="243" t="s">
        <v>1284</v>
      </c>
      <c r="F184" s="331" t="s">
        <v>1311</v>
      </c>
      <c r="G184" s="361">
        <v>43514</v>
      </c>
      <c r="H184" s="331" t="s">
        <v>151</v>
      </c>
      <c r="I184" s="265">
        <v>9</v>
      </c>
      <c r="J184" s="465">
        <v>25515000</v>
      </c>
      <c r="K184" s="405">
        <v>43525</v>
      </c>
      <c r="L184" s="212" t="s">
        <v>137</v>
      </c>
      <c r="M184" s="240" t="s">
        <v>137</v>
      </c>
      <c r="N184" s="362" t="s">
        <v>24</v>
      </c>
      <c r="O184" s="219" t="s">
        <v>81</v>
      </c>
      <c r="P184" s="241" t="s">
        <v>703</v>
      </c>
    </row>
    <row r="185" spans="1:16" ht="127.5" x14ac:dyDescent="0.2">
      <c r="A185" s="424"/>
      <c r="B185" s="335" t="s">
        <v>1256</v>
      </c>
      <c r="C185" s="238" t="s">
        <v>140</v>
      </c>
      <c r="D185" s="244" t="s">
        <v>22</v>
      </c>
      <c r="E185" s="243" t="s">
        <v>1285</v>
      </c>
      <c r="F185" s="331" t="s">
        <v>1312</v>
      </c>
      <c r="G185" s="361">
        <v>43514</v>
      </c>
      <c r="H185" s="331" t="s">
        <v>151</v>
      </c>
      <c r="I185" s="265">
        <v>9</v>
      </c>
      <c r="J185" s="465">
        <v>23625000</v>
      </c>
      <c r="K185" s="405">
        <v>43525</v>
      </c>
      <c r="L185" s="212" t="s">
        <v>137</v>
      </c>
      <c r="M185" s="240" t="s">
        <v>137</v>
      </c>
      <c r="N185" s="362" t="s">
        <v>24</v>
      </c>
      <c r="O185" s="219" t="s">
        <v>81</v>
      </c>
      <c r="P185" s="241" t="s">
        <v>703</v>
      </c>
    </row>
    <row r="186" spans="1:16" ht="102" x14ac:dyDescent="0.2">
      <c r="A186" s="424"/>
      <c r="B186" s="335" t="s">
        <v>1257</v>
      </c>
      <c r="C186" s="238" t="s">
        <v>140</v>
      </c>
      <c r="D186" s="244" t="s">
        <v>22</v>
      </c>
      <c r="E186" s="243" t="s">
        <v>1286</v>
      </c>
      <c r="F186" s="331" t="s">
        <v>1245</v>
      </c>
      <c r="G186" s="361">
        <v>43514</v>
      </c>
      <c r="H186" s="331" t="s">
        <v>151</v>
      </c>
      <c r="I186" s="265">
        <v>10</v>
      </c>
      <c r="J186" s="465">
        <v>22400000</v>
      </c>
      <c r="K186" s="405">
        <v>43515</v>
      </c>
      <c r="L186" s="212" t="s">
        <v>137</v>
      </c>
      <c r="M186" s="240" t="s">
        <v>137</v>
      </c>
      <c r="N186" s="362" t="s">
        <v>24</v>
      </c>
      <c r="O186" s="219" t="s">
        <v>1203</v>
      </c>
      <c r="P186" s="241" t="s">
        <v>1204</v>
      </c>
    </row>
    <row r="187" spans="1:16" ht="102" x14ac:dyDescent="0.2">
      <c r="A187" s="424"/>
      <c r="B187" s="335" t="s">
        <v>1258</v>
      </c>
      <c r="C187" s="238" t="s">
        <v>13</v>
      </c>
      <c r="D187" s="244" t="s">
        <v>22</v>
      </c>
      <c r="E187" s="243" t="s">
        <v>1287</v>
      </c>
      <c r="F187" s="331" t="s">
        <v>1313</v>
      </c>
      <c r="G187" s="361">
        <v>43514</v>
      </c>
      <c r="H187" s="325" t="s">
        <v>151</v>
      </c>
      <c r="I187" s="265">
        <v>9</v>
      </c>
      <c r="J187" s="465">
        <v>21546000</v>
      </c>
      <c r="K187" s="405">
        <v>43525</v>
      </c>
      <c r="L187" s="212" t="s">
        <v>137</v>
      </c>
      <c r="M187" s="240" t="s">
        <v>137</v>
      </c>
      <c r="N187" s="362" t="s">
        <v>24</v>
      </c>
      <c r="O187" s="219" t="s">
        <v>81</v>
      </c>
      <c r="P187" s="241" t="s">
        <v>703</v>
      </c>
    </row>
    <row r="188" spans="1:16" ht="89.25" x14ac:dyDescent="0.2">
      <c r="A188" s="424"/>
      <c r="B188" s="335" t="s">
        <v>1259</v>
      </c>
      <c r="C188" s="238" t="s">
        <v>13</v>
      </c>
      <c r="D188" s="244" t="s">
        <v>22</v>
      </c>
      <c r="E188" s="243" t="s">
        <v>1288</v>
      </c>
      <c r="F188" s="331" t="s">
        <v>1314</v>
      </c>
      <c r="G188" s="361">
        <v>43514</v>
      </c>
      <c r="H188" s="325" t="s">
        <v>151</v>
      </c>
      <c r="I188" s="265">
        <v>9</v>
      </c>
      <c r="J188" s="465">
        <v>17903025</v>
      </c>
      <c r="K188" s="405">
        <v>43528</v>
      </c>
      <c r="L188" s="212" t="s">
        <v>137</v>
      </c>
      <c r="M188" s="240" t="s">
        <v>137</v>
      </c>
      <c r="N188" s="362" t="s">
        <v>24</v>
      </c>
      <c r="O188" s="219" t="s">
        <v>81</v>
      </c>
      <c r="P188" s="241" t="s">
        <v>703</v>
      </c>
    </row>
    <row r="189" spans="1:16" ht="89.25" x14ac:dyDescent="0.2">
      <c r="A189" s="424"/>
      <c r="B189" s="335" t="s">
        <v>1260</v>
      </c>
      <c r="C189" s="238" t="s">
        <v>13</v>
      </c>
      <c r="D189" s="250" t="s">
        <v>22</v>
      </c>
      <c r="E189" s="219" t="s">
        <v>1289</v>
      </c>
      <c r="F189" s="219" t="s">
        <v>1315</v>
      </c>
      <c r="G189" s="361">
        <v>43515</v>
      </c>
      <c r="H189" s="325" t="s">
        <v>151</v>
      </c>
      <c r="I189" s="265">
        <v>9</v>
      </c>
      <c r="J189" s="465">
        <v>13891500</v>
      </c>
      <c r="K189" s="405">
        <v>43525</v>
      </c>
      <c r="L189" s="212" t="s">
        <v>137</v>
      </c>
      <c r="M189" s="240" t="s">
        <v>137</v>
      </c>
      <c r="N189" s="362" t="s">
        <v>24</v>
      </c>
      <c r="O189" s="219" t="s">
        <v>81</v>
      </c>
      <c r="P189" s="241" t="s">
        <v>703</v>
      </c>
    </row>
    <row r="190" spans="1:16" ht="102" x14ac:dyDescent="0.2">
      <c r="A190" s="424"/>
      <c r="B190" s="335" t="s">
        <v>1261</v>
      </c>
      <c r="C190" s="238" t="s">
        <v>13</v>
      </c>
      <c r="D190" s="244" t="s">
        <v>22</v>
      </c>
      <c r="E190" s="243" t="s">
        <v>1290</v>
      </c>
      <c r="F190" s="331" t="s">
        <v>1316</v>
      </c>
      <c r="G190" s="361">
        <v>43515</v>
      </c>
      <c r="H190" s="331" t="s">
        <v>151</v>
      </c>
      <c r="I190" s="265">
        <v>9</v>
      </c>
      <c r="J190" s="465">
        <v>17860500</v>
      </c>
      <c r="K190" s="405">
        <v>43525</v>
      </c>
      <c r="L190" s="212" t="s">
        <v>137</v>
      </c>
      <c r="M190" s="240" t="s">
        <v>137</v>
      </c>
      <c r="N190" s="362" t="s">
        <v>24</v>
      </c>
      <c r="O190" s="219" t="s">
        <v>81</v>
      </c>
      <c r="P190" s="241" t="s">
        <v>703</v>
      </c>
    </row>
    <row r="191" spans="1:16" ht="127.5" x14ac:dyDescent="0.2">
      <c r="A191" s="424"/>
      <c r="B191" s="335" t="s">
        <v>1262</v>
      </c>
      <c r="C191" s="238" t="s">
        <v>13</v>
      </c>
      <c r="D191" s="250" t="s">
        <v>22</v>
      </c>
      <c r="E191" s="219" t="s">
        <v>1291</v>
      </c>
      <c r="F191" s="219" t="s">
        <v>1317</v>
      </c>
      <c r="G191" s="361">
        <v>43515</v>
      </c>
      <c r="H191" s="325" t="s">
        <v>151</v>
      </c>
      <c r="I191" s="265">
        <v>9</v>
      </c>
      <c r="J191" s="465">
        <v>20341125</v>
      </c>
      <c r="K191" s="405">
        <v>43525</v>
      </c>
      <c r="L191" s="212" t="s">
        <v>137</v>
      </c>
      <c r="M191" s="240" t="s">
        <v>137</v>
      </c>
      <c r="N191" s="362" t="s">
        <v>24</v>
      </c>
      <c r="O191" s="219" t="s">
        <v>81</v>
      </c>
      <c r="P191" s="241" t="s">
        <v>703</v>
      </c>
    </row>
    <row r="192" spans="1:16" ht="102" x14ac:dyDescent="0.2">
      <c r="A192" s="424"/>
      <c r="B192" s="335" t="s">
        <v>1263</v>
      </c>
      <c r="C192" s="238" t="s">
        <v>140</v>
      </c>
      <c r="D192" s="250" t="s">
        <v>22</v>
      </c>
      <c r="E192" s="219" t="s">
        <v>1292</v>
      </c>
      <c r="F192" s="219" t="s">
        <v>1318</v>
      </c>
      <c r="G192" s="361">
        <v>43515</v>
      </c>
      <c r="H192" s="325" t="s">
        <v>151</v>
      </c>
      <c r="I192" s="265">
        <v>10</v>
      </c>
      <c r="J192" s="465">
        <v>27562500</v>
      </c>
      <c r="K192" s="405">
        <v>43515</v>
      </c>
      <c r="L192" s="212" t="s">
        <v>137</v>
      </c>
      <c r="M192" s="240" t="s">
        <v>137</v>
      </c>
      <c r="N192" s="362" t="s">
        <v>24</v>
      </c>
      <c r="O192" s="219" t="s">
        <v>81</v>
      </c>
      <c r="P192" s="241" t="s">
        <v>703</v>
      </c>
    </row>
    <row r="193" spans="1:16" ht="140.25" x14ac:dyDescent="0.2">
      <c r="A193" s="339"/>
      <c r="B193" s="335" t="s">
        <v>1264</v>
      </c>
      <c r="C193" s="238" t="s">
        <v>140</v>
      </c>
      <c r="D193" s="250" t="s">
        <v>22</v>
      </c>
      <c r="E193" s="219" t="s">
        <v>1293</v>
      </c>
      <c r="F193" s="219" t="s">
        <v>1319</v>
      </c>
      <c r="G193" s="361">
        <v>43516</v>
      </c>
      <c r="H193" s="325" t="s">
        <v>151</v>
      </c>
      <c r="I193" s="265">
        <v>9</v>
      </c>
      <c r="J193" s="465">
        <v>26460000</v>
      </c>
      <c r="K193" s="405">
        <v>43529</v>
      </c>
      <c r="L193" s="212" t="s">
        <v>137</v>
      </c>
      <c r="M193" s="240" t="s">
        <v>137</v>
      </c>
      <c r="N193" s="362" t="s">
        <v>24</v>
      </c>
      <c r="O193" s="219" t="s">
        <v>81</v>
      </c>
      <c r="P193" s="241" t="s">
        <v>703</v>
      </c>
    </row>
    <row r="194" spans="1:16" ht="114.75" x14ac:dyDescent="0.2">
      <c r="A194" s="339"/>
      <c r="B194" s="335" t="s">
        <v>1265</v>
      </c>
      <c r="C194" s="238" t="s">
        <v>140</v>
      </c>
      <c r="D194" s="250" t="s">
        <v>22</v>
      </c>
      <c r="E194" s="219" t="s">
        <v>1294</v>
      </c>
      <c r="F194" s="219" t="s">
        <v>1320</v>
      </c>
      <c r="G194" s="361">
        <v>43516</v>
      </c>
      <c r="H194" s="336" t="s">
        <v>151</v>
      </c>
      <c r="I194" s="336">
        <v>9</v>
      </c>
      <c r="J194" s="465">
        <v>20412000</v>
      </c>
      <c r="K194" s="405">
        <v>43525</v>
      </c>
      <c r="L194" s="212" t="s">
        <v>137</v>
      </c>
      <c r="M194" s="240" t="s">
        <v>137</v>
      </c>
      <c r="N194" s="362" t="s">
        <v>24</v>
      </c>
      <c r="O194" s="219" t="s">
        <v>81</v>
      </c>
      <c r="P194" s="241" t="s">
        <v>703</v>
      </c>
    </row>
    <row r="195" spans="1:16" ht="127.5" x14ac:dyDescent="0.2">
      <c r="A195" s="339"/>
      <c r="B195" s="335" t="s">
        <v>1266</v>
      </c>
      <c r="C195" s="238" t="s">
        <v>140</v>
      </c>
      <c r="D195" s="250" t="s">
        <v>22</v>
      </c>
      <c r="E195" s="219" t="s">
        <v>1295</v>
      </c>
      <c r="F195" s="219" t="s">
        <v>1321</v>
      </c>
      <c r="G195" s="361">
        <v>43516</v>
      </c>
      <c r="H195" s="336" t="s">
        <v>151</v>
      </c>
      <c r="I195" s="336">
        <v>8</v>
      </c>
      <c r="J195" s="465">
        <v>15432000</v>
      </c>
      <c r="K195" s="405">
        <v>43517</v>
      </c>
      <c r="L195" s="221" t="s">
        <v>137</v>
      </c>
      <c r="M195" s="254" t="s">
        <v>137</v>
      </c>
      <c r="N195" s="362" t="s">
        <v>24</v>
      </c>
      <c r="O195" s="219" t="s">
        <v>86</v>
      </c>
      <c r="P195" s="241" t="s">
        <v>793</v>
      </c>
    </row>
    <row r="196" spans="1:16" ht="63.75" x14ac:dyDescent="0.2">
      <c r="A196" s="339"/>
      <c r="B196" s="425" t="s">
        <v>1267</v>
      </c>
      <c r="C196" s="238" t="s">
        <v>140</v>
      </c>
      <c r="D196" s="408" t="s">
        <v>22</v>
      </c>
      <c r="E196" s="409" t="s">
        <v>1296</v>
      </c>
      <c r="F196" s="331" t="s">
        <v>1322</v>
      </c>
      <c r="G196" s="361">
        <v>43516</v>
      </c>
      <c r="H196" s="331" t="s">
        <v>151</v>
      </c>
      <c r="I196" s="265">
        <v>10</v>
      </c>
      <c r="J196" s="465">
        <v>20730000</v>
      </c>
      <c r="K196" s="405">
        <v>43517</v>
      </c>
      <c r="L196" s="221" t="s">
        <v>137</v>
      </c>
      <c r="M196" s="240" t="s">
        <v>137</v>
      </c>
      <c r="N196" s="362" t="s">
        <v>24</v>
      </c>
      <c r="O196" s="219" t="s">
        <v>76</v>
      </c>
      <c r="P196" s="241" t="s">
        <v>215</v>
      </c>
    </row>
    <row r="197" spans="1:16" ht="102" x14ac:dyDescent="0.2">
      <c r="A197" s="339"/>
      <c r="B197" s="335" t="s">
        <v>1268</v>
      </c>
      <c r="C197" s="238" t="s">
        <v>13</v>
      </c>
      <c r="D197" s="244" t="s">
        <v>22</v>
      </c>
      <c r="E197" s="243" t="s">
        <v>1297</v>
      </c>
      <c r="F197" s="331" t="s">
        <v>1323</v>
      </c>
      <c r="G197" s="361">
        <v>43517</v>
      </c>
      <c r="H197" s="331" t="s">
        <v>151</v>
      </c>
      <c r="I197" s="265">
        <v>9</v>
      </c>
      <c r="J197" s="465">
        <v>20341125</v>
      </c>
      <c r="K197" s="405">
        <v>43525</v>
      </c>
      <c r="L197" s="212" t="s">
        <v>137</v>
      </c>
      <c r="M197" s="240" t="s">
        <v>137</v>
      </c>
      <c r="N197" s="362" t="s">
        <v>24</v>
      </c>
      <c r="O197" s="219" t="s">
        <v>81</v>
      </c>
      <c r="P197" s="241" t="s">
        <v>703</v>
      </c>
    </row>
    <row r="198" spans="1:16" ht="102" x14ac:dyDescent="0.2">
      <c r="A198" s="339"/>
      <c r="B198" s="335" t="s">
        <v>1269</v>
      </c>
      <c r="C198" s="238" t="s">
        <v>140</v>
      </c>
      <c r="D198" s="250" t="s">
        <v>22</v>
      </c>
      <c r="E198" s="219" t="s">
        <v>1298</v>
      </c>
      <c r="F198" s="219" t="s">
        <v>1324</v>
      </c>
      <c r="G198" s="361">
        <v>43517</v>
      </c>
      <c r="H198" s="331" t="s">
        <v>151</v>
      </c>
      <c r="I198" s="265">
        <v>10</v>
      </c>
      <c r="J198" s="465">
        <v>24876000</v>
      </c>
      <c r="K198" s="405">
        <v>43518</v>
      </c>
      <c r="L198" s="212" t="s">
        <v>137</v>
      </c>
      <c r="M198" s="240" t="s">
        <v>137</v>
      </c>
      <c r="N198" s="362" t="s">
        <v>24</v>
      </c>
      <c r="O198" s="219" t="s">
        <v>81</v>
      </c>
      <c r="P198" s="241" t="s">
        <v>703</v>
      </c>
    </row>
    <row r="199" spans="1:16" ht="76.5" x14ac:dyDescent="0.2">
      <c r="A199" s="339"/>
      <c r="B199" s="335" t="s">
        <v>1270</v>
      </c>
      <c r="C199" s="238" t="s">
        <v>140</v>
      </c>
      <c r="D199" s="250" t="s">
        <v>22</v>
      </c>
      <c r="E199" s="219" t="s">
        <v>1299</v>
      </c>
      <c r="F199" s="219" t="s">
        <v>1325</v>
      </c>
      <c r="G199" s="361">
        <v>43517</v>
      </c>
      <c r="H199" s="336" t="s">
        <v>151</v>
      </c>
      <c r="I199" s="336">
        <v>9</v>
      </c>
      <c r="J199" s="465">
        <v>17002440</v>
      </c>
      <c r="K199" s="405">
        <v>43525</v>
      </c>
      <c r="L199" s="212" t="s">
        <v>137</v>
      </c>
      <c r="M199" s="240" t="s">
        <v>137</v>
      </c>
      <c r="N199" s="362" t="s">
        <v>24</v>
      </c>
      <c r="O199" s="219" t="s">
        <v>81</v>
      </c>
      <c r="P199" s="241" t="s">
        <v>703</v>
      </c>
    </row>
    <row r="200" spans="1:16" ht="165.75" x14ac:dyDescent="0.2">
      <c r="A200" s="339"/>
      <c r="B200" s="335" t="s">
        <v>1271</v>
      </c>
      <c r="C200" s="238" t="s">
        <v>13</v>
      </c>
      <c r="D200" s="250" t="s">
        <v>22</v>
      </c>
      <c r="E200" s="219" t="s">
        <v>1300</v>
      </c>
      <c r="F200" s="219" t="s">
        <v>1326</v>
      </c>
      <c r="G200" s="361">
        <v>43517</v>
      </c>
      <c r="H200" s="336" t="s">
        <v>151</v>
      </c>
      <c r="I200" s="336">
        <v>7</v>
      </c>
      <c r="J200" s="465">
        <v>56000000</v>
      </c>
      <c r="K200" s="405">
        <v>43518</v>
      </c>
      <c r="L200" s="212" t="s">
        <v>137</v>
      </c>
      <c r="M200" s="240" t="s">
        <v>137</v>
      </c>
      <c r="N200" s="362" t="s">
        <v>24</v>
      </c>
      <c r="O200" s="219" t="s">
        <v>1203</v>
      </c>
      <c r="P200" s="241" t="s">
        <v>1204</v>
      </c>
    </row>
    <row r="201" spans="1:16" ht="102" x14ac:dyDescent="0.2">
      <c r="A201" s="339"/>
      <c r="B201" s="335" t="s">
        <v>1272</v>
      </c>
      <c r="C201" s="238" t="s">
        <v>140</v>
      </c>
      <c r="D201" s="250" t="s">
        <v>22</v>
      </c>
      <c r="E201" s="219" t="s">
        <v>1301</v>
      </c>
      <c r="F201" s="219" t="s">
        <v>1327</v>
      </c>
      <c r="G201" s="361">
        <v>43517</v>
      </c>
      <c r="H201" s="336" t="s">
        <v>151</v>
      </c>
      <c r="I201" s="336">
        <v>9</v>
      </c>
      <c r="J201" s="465">
        <v>14175000</v>
      </c>
      <c r="K201" s="405">
        <v>43530</v>
      </c>
      <c r="L201" s="212" t="s">
        <v>137</v>
      </c>
      <c r="M201" s="240" t="s">
        <v>137</v>
      </c>
      <c r="N201" s="362" t="s">
        <v>24</v>
      </c>
      <c r="O201" s="219" t="s">
        <v>81</v>
      </c>
      <c r="P201" s="241" t="s">
        <v>703</v>
      </c>
    </row>
    <row r="202" spans="1:16" ht="63.75" x14ac:dyDescent="0.2">
      <c r="A202" s="339" t="s">
        <v>1254</v>
      </c>
      <c r="B202" s="335" t="s">
        <v>1273</v>
      </c>
      <c r="C202" s="238" t="s">
        <v>147</v>
      </c>
      <c r="D202" s="250" t="s">
        <v>1274</v>
      </c>
      <c r="E202" s="219" t="s">
        <v>1302</v>
      </c>
      <c r="F202" s="219" t="s">
        <v>1328</v>
      </c>
      <c r="G202" s="361">
        <v>43518</v>
      </c>
      <c r="H202" s="336" t="s">
        <v>151</v>
      </c>
      <c r="I202" s="336">
        <v>8</v>
      </c>
      <c r="J202" s="465">
        <v>15232000</v>
      </c>
      <c r="K202" s="405">
        <v>43522</v>
      </c>
      <c r="L202" s="212" t="s">
        <v>137</v>
      </c>
      <c r="M202" s="240" t="s">
        <v>137</v>
      </c>
      <c r="N202" s="362" t="s">
        <v>24</v>
      </c>
      <c r="O202" s="219" t="s">
        <v>704</v>
      </c>
      <c r="P202" s="241" t="s">
        <v>704</v>
      </c>
    </row>
    <row r="203" spans="1:16" ht="63.75" x14ac:dyDescent="0.2">
      <c r="A203" s="339"/>
      <c r="B203" s="335" t="s">
        <v>1275</v>
      </c>
      <c r="C203" s="238" t="s">
        <v>13</v>
      </c>
      <c r="D203" s="408" t="s">
        <v>22</v>
      </c>
      <c r="E203" s="409" t="s">
        <v>1303</v>
      </c>
      <c r="F203" s="411" t="s">
        <v>1329</v>
      </c>
      <c r="G203" s="410">
        <v>43518</v>
      </c>
      <c r="H203" s="411" t="s">
        <v>151</v>
      </c>
      <c r="I203" s="286">
        <v>10</v>
      </c>
      <c r="J203" s="465">
        <v>32277000</v>
      </c>
      <c r="K203" s="412">
        <v>43525</v>
      </c>
      <c r="L203" s="311" t="s">
        <v>137</v>
      </c>
      <c r="M203" s="310" t="s">
        <v>137</v>
      </c>
      <c r="N203" s="413" t="s">
        <v>24</v>
      </c>
      <c r="O203" s="219" t="s">
        <v>84</v>
      </c>
      <c r="P203" s="241" t="s">
        <v>1338</v>
      </c>
    </row>
    <row r="204" spans="1:16" ht="102" x14ac:dyDescent="0.2">
      <c r="A204" s="339"/>
      <c r="B204" s="335" t="s">
        <v>1276</v>
      </c>
      <c r="C204" s="238" t="s">
        <v>140</v>
      </c>
      <c r="D204" s="244" t="s">
        <v>22</v>
      </c>
      <c r="E204" s="243" t="s">
        <v>1304</v>
      </c>
      <c r="F204" s="331" t="s">
        <v>1330</v>
      </c>
      <c r="G204" s="361">
        <v>43518</v>
      </c>
      <c r="H204" s="331" t="s">
        <v>151</v>
      </c>
      <c r="I204" s="265">
        <v>9</v>
      </c>
      <c r="J204" s="465">
        <v>19845000</v>
      </c>
      <c r="K204" s="405">
        <v>43528</v>
      </c>
      <c r="L204" s="212" t="s">
        <v>137</v>
      </c>
      <c r="M204" s="240" t="s">
        <v>137</v>
      </c>
      <c r="N204" s="362" t="s">
        <v>24</v>
      </c>
      <c r="O204" s="219" t="s">
        <v>81</v>
      </c>
      <c r="P204" s="241" t="s">
        <v>703</v>
      </c>
    </row>
    <row r="205" spans="1:16" ht="127.5" x14ac:dyDescent="0.2">
      <c r="A205" s="339"/>
      <c r="B205" s="335" t="s">
        <v>1277</v>
      </c>
      <c r="C205" s="238" t="s">
        <v>140</v>
      </c>
      <c r="D205" s="244" t="s">
        <v>22</v>
      </c>
      <c r="E205" s="243" t="s">
        <v>361</v>
      </c>
      <c r="F205" s="331" t="s">
        <v>1331</v>
      </c>
      <c r="G205" s="361">
        <v>43518</v>
      </c>
      <c r="H205" s="331" t="s">
        <v>136</v>
      </c>
      <c r="I205" s="265">
        <v>285</v>
      </c>
      <c r="J205" s="465">
        <v>27930000</v>
      </c>
      <c r="K205" s="405">
        <v>43525</v>
      </c>
      <c r="L205" s="212" t="s">
        <v>137</v>
      </c>
      <c r="M205" s="240" t="s">
        <v>137</v>
      </c>
      <c r="N205" s="362" t="s">
        <v>24</v>
      </c>
      <c r="O205" s="219" t="s">
        <v>81</v>
      </c>
      <c r="P205" s="241" t="s">
        <v>703</v>
      </c>
    </row>
    <row r="206" spans="1:16" ht="114.75" x14ac:dyDescent="0.2">
      <c r="A206" s="424"/>
      <c r="B206" s="335" t="s">
        <v>1278</v>
      </c>
      <c r="C206" s="238" t="s">
        <v>13</v>
      </c>
      <c r="D206" s="244" t="s">
        <v>22</v>
      </c>
      <c r="E206" s="219" t="s">
        <v>1305</v>
      </c>
      <c r="F206" s="219" t="s">
        <v>1332</v>
      </c>
      <c r="G206" s="361">
        <v>43518</v>
      </c>
      <c r="H206" s="336" t="s">
        <v>151</v>
      </c>
      <c r="I206" s="336">
        <v>9</v>
      </c>
      <c r="J206" s="465">
        <v>22766400</v>
      </c>
      <c r="K206" s="405">
        <v>43525</v>
      </c>
      <c r="L206" s="221" t="s">
        <v>137</v>
      </c>
      <c r="M206" s="254" t="s">
        <v>137</v>
      </c>
      <c r="N206" s="362" t="s">
        <v>24</v>
      </c>
      <c r="O206" s="219" t="s">
        <v>81</v>
      </c>
      <c r="P206" s="241" t="s">
        <v>703</v>
      </c>
    </row>
    <row r="207" spans="1:16" ht="114.75" x14ac:dyDescent="0.2">
      <c r="A207" s="339"/>
      <c r="B207" s="335" t="s">
        <v>1279</v>
      </c>
      <c r="C207" s="238" t="s">
        <v>140</v>
      </c>
      <c r="D207" s="250" t="s">
        <v>22</v>
      </c>
      <c r="E207" s="219" t="s">
        <v>1306</v>
      </c>
      <c r="F207" s="219" t="s">
        <v>1333</v>
      </c>
      <c r="G207" s="361">
        <v>43521</v>
      </c>
      <c r="H207" s="336" t="s">
        <v>151</v>
      </c>
      <c r="I207" s="336">
        <v>9</v>
      </c>
      <c r="J207" s="465">
        <v>19845000</v>
      </c>
      <c r="K207" s="405">
        <v>43525</v>
      </c>
      <c r="L207" s="221" t="s">
        <v>137</v>
      </c>
      <c r="M207" s="254" t="s">
        <v>137</v>
      </c>
      <c r="N207" s="362" t="s">
        <v>24</v>
      </c>
      <c r="O207" s="219" t="s">
        <v>81</v>
      </c>
      <c r="P207" s="241" t="s">
        <v>703</v>
      </c>
    </row>
    <row r="208" spans="1:16" ht="89.25" x14ac:dyDescent="0.2">
      <c r="A208" s="339"/>
      <c r="B208" s="335" t="s">
        <v>1280</v>
      </c>
      <c r="C208" s="238" t="s">
        <v>13</v>
      </c>
      <c r="D208" s="244" t="s">
        <v>22</v>
      </c>
      <c r="E208" s="243" t="s">
        <v>1307</v>
      </c>
      <c r="F208" s="331" t="s">
        <v>1334</v>
      </c>
      <c r="G208" s="361">
        <v>43521</v>
      </c>
      <c r="H208" s="331" t="s">
        <v>151</v>
      </c>
      <c r="I208" s="265">
        <v>9</v>
      </c>
      <c r="J208" s="465">
        <v>19656000</v>
      </c>
      <c r="K208" s="405">
        <v>43528</v>
      </c>
      <c r="L208" s="212" t="s">
        <v>137</v>
      </c>
      <c r="M208" s="240" t="s">
        <v>137</v>
      </c>
      <c r="N208" s="362" t="s">
        <v>24</v>
      </c>
      <c r="O208" s="219" t="s">
        <v>81</v>
      </c>
      <c r="P208" s="241" t="s">
        <v>703</v>
      </c>
    </row>
    <row r="209" spans="1:16" ht="89.25" x14ac:dyDescent="0.2">
      <c r="A209" s="339"/>
      <c r="B209" s="335" t="s">
        <v>1281</v>
      </c>
      <c r="C209" s="238" t="s">
        <v>13</v>
      </c>
      <c r="D209" s="250" t="s">
        <v>22</v>
      </c>
      <c r="E209" s="219" t="s">
        <v>1308</v>
      </c>
      <c r="F209" s="219" t="s">
        <v>1335</v>
      </c>
      <c r="G209" s="361">
        <v>43521</v>
      </c>
      <c r="H209" s="336" t="s">
        <v>151</v>
      </c>
      <c r="I209" s="336">
        <v>9</v>
      </c>
      <c r="J209" s="465">
        <v>17860500</v>
      </c>
      <c r="K209" s="405">
        <v>43529</v>
      </c>
      <c r="L209" s="221" t="s">
        <v>137</v>
      </c>
      <c r="M209" s="254" t="s">
        <v>137</v>
      </c>
      <c r="N209" s="362" t="s">
        <v>24</v>
      </c>
      <c r="O209" s="219" t="s">
        <v>81</v>
      </c>
      <c r="P209" s="241" t="s">
        <v>703</v>
      </c>
    </row>
    <row r="210" spans="1:16" ht="89.25" x14ac:dyDescent="0.2">
      <c r="A210" s="339"/>
      <c r="B210" s="335" t="s">
        <v>1282</v>
      </c>
      <c r="C210" s="238" t="s">
        <v>140</v>
      </c>
      <c r="D210" s="250" t="s">
        <v>22</v>
      </c>
      <c r="E210" s="219" t="s">
        <v>1309</v>
      </c>
      <c r="F210" s="219" t="s">
        <v>1336</v>
      </c>
      <c r="G210" s="361">
        <v>43521</v>
      </c>
      <c r="H210" s="336" t="s">
        <v>151</v>
      </c>
      <c r="I210" s="336">
        <v>9</v>
      </c>
      <c r="J210" s="465">
        <v>19845000</v>
      </c>
      <c r="K210" s="405">
        <v>43528</v>
      </c>
      <c r="L210" s="221" t="s">
        <v>137</v>
      </c>
      <c r="M210" s="254" t="s">
        <v>137</v>
      </c>
      <c r="N210" s="362" t="s">
        <v>24</v>
      </c>
      <c r="O210" s="219" t="s">
        <v>81</v>
      </c>
      <c r="P210" s="241" t="s">
        <v>703</v>
      </c>
    </row>
    <row r="211" spans="1:16" ht="76.5" x14ac:dyDescent="0.2">
      <c r="A211" s="339"/>
      <c r="B211" s="335" t="s">
        <v>1283</v>
      </c>
      <c r="C211" s="238" t="s">
        <v>13</v>
      </c>
      <c r="D211" s="250" t="s">
        <v>22</v>
      </c>
      <c r="E211" s="219" t="s">
        <v>1310</v>
      </c>
      <c r="F211" s="219" t="s">
        <v>1337</v>
      </c>
      <c r="G211" s="361">
        <v>43521</v>
      </c>
      <c r="H211" s="336" t="s">
        <v>136</v>
      </c>
      <c r="I211" s="336">
        <v>305</v>
      </c>
      <c r="J211" s="465">
        <v>40935168</v>
      </c>
      <c r="K211" s="405">
        <v>43522</v>
      </c>
      <c r="L211" s="221" t="s">
        <v>137</v>
      </c>
      <c r="M211" s="254" t="s">
        <v>137</v>
      </c>
      <c r="N211" s="418" t="s">
        <v>24</v>
      </c>
      <c r="O211" s="219" t="s">
        <v>79</v>
      </c>
      <c r="P211" s="241" t="s">
        <v>814</v>
      </c>
    </row>
    <row r="212" spans="1:16" ht="76.5" x14ac:dyDescent="0.2">
      <c r="A212" s="339"/>
      <c r="B212" s="335" t="s">
        <v>1342</v>
      </c>
      <c r="C212" s="238" t="s">
        <v>140</v>
      </c>
      <c r="D212" s="250" t="s">
        <v>22</v>
      </c>
      <c r="E212" s="219" t="s">
        <v>1366</v>
      </c>
      <c r="F212" s="219" t="s">
        <v>1389</v>
      </c>
      <c r="G212" s="361">
        <v>43521</v>
      </c>
      <c r="H212" s="336" t="s">
        <v>136</v>
      </c>
      <c r="I212" s="336">
        <v>305</v>
      </c>
      <c r="J212" s="465">
        <v>19026205</v>
      </c>
      <c r="K212" s="405">
        <v>43522</v>
      </c>
      <c r="L212" s="221" t="s">
        <v>137</v>
      </c>
      <c r="M212" s="254" t="s">
        <v>137</v>
      </c>
      <c r="N212" s="418" t="s">
        <v>24</v>
      </c>
      <c r="O212" s="219" t="s">
        <v>79</v>
      </c>
      <c r="P212" s="241" t="s">
        <v>814</v>
      </c>
    </row>
    <row r="213" spans="1:16" ht="89.25" x14ac:dyDescent="0.2">
      <c r="A213" s="339"/>
      <c r="B213" s="335" t="s">
        <v>1343</v>
      </c>
      <c r="C213" s="238" t="s">
        <v>13</v>
      </c>
      <c r="D213" s="250" t="s">
        <v>22</v>
      </c>
      <c r="E213" s="219" t="s">
        <v>1367</v>
      </c>
      <c r="F213" s="219" t="s">
        <v>1390</v>
      </c>
      <c r="G213" s="361">
        <v>43521</v>
      </c>
      <c r="H213" s="336" t="s">
        <v>151</v>
      </c>
      <c r="I213" s="336">
        <v>9</v>
      </c>
      <c r="J213" s="465">
        <v>21168000</v>
      </c>
      <c r="K213" s="405">
        <v>43525</v>
      </c>
      <c r="L213" s="221" t="s">
        <v>137</v>
      </c>
      <c r="M213" s="254" t="s">
        <v>137</v>
      </c>
      <c r="N213" s="418" t="s">
        <v>24</v>
      </c>
      <c r="O213" s="219" t="s">
        <v>81</v>
      </c>
      <c r="P213" s="241" t="s">
        <v>703</v>
      </c>
    </row>
    <row r="214" spans="1:16" ht="76.5" x14ac:dyDescent="0.2">
      <c r="A214" s="339"/>
      <c r="B214" s="335" t="s">
        <v>1344</v>
      </c>
      <c r="C214" s="238" t="s">
        <v>140</v>
      </c>
      <c r="D214" s="250" t="s">
        <v>22</v>
      </c>
      <c r="E214" s="219" t="s">
        <v>1368</v>
      </c>
      <c r="F214" s="219" t="s">
        <v>1391</v>
      </c>
      <c r="G214" s="361">
        <v>43521</v>
      </c>
      <c r="H214" s="336" t="s">
        <v>151</v>
      </c>
      <c r="I214" s="336">
        <v>10</v>
      </c>
      <c r="J214" s="465">
        <v>18480000</v>
      </c>
      <c r="K214" s="405">
        <v>43522</v>
      </c>
      <c r="L214" s="221" t="s">
        <v>137</v>
      </c>
      <c r="M214" s="254" t="s">
        <v>137</v>
      </c>
      <c r="N214" s="418" t="s">
        <v>24</v>
      </c>
      <c r="O214" s="219" t="s">
        <v>76</v>
      </c>
      <c r="P214" s="241" t="s">
        <v>215</v>
      </c>
    </row>
    <row r="215" spans="1:16" ht="89.25" x14ac:dyDescent="0.2">
      <c r="A215" s="339"/>
      <c r="B215" s="335" t="s">
        <v>1345</v>
      </c>
      <c r="C215" s="238" t="s">
        <v>13</v>
      </c>
      <c r="D215" s="250" t="s">
        <v>22</v>
      </c>
      <c r="E215" s="407" t="s">
        <v>1369</v>
      </c>
      <c r="F215" s="219" t="s">
        <v>1392</v>
      </c>
      <c r="G215" s="361">
        <v>43521</v>
      </c>
      <c r="H215" s="336" t="s">
        <v>151</v>
      </c>
      <c r="I215" s="336">
        <v>10</v>
      </c>
      <c r="J215" s="465">
        <v>35500000</v>
      </c>
      <c r="K215" s="405">
        <v>43523</v>
      </c>
      <c r="L215" s="221" t="s">
        <v>137</v>
      </c>
      <c r="M215" s="254" t="s">
        <v>137</v>
      </c>
      <c r="N215" s="418" t="s">
        <v>24</v>
      </c>
      <c r="O215" s="219" t="s">
        <v>83</v>
      </c>
      <c r="P215" s="241" t="s">
        <v>1059</v>
      </c>
    </row>
    <row r="216" spans="1:16" ht="102" x14ac:dyDescent="0.2">
      <c r="A216" s="339"/>
      <c r="B216" s="335" t="s">
        <v>1346</v>
      </c>
      <c r="C216" s="238" t="s">
        <v>140</v>
      </c>
      <c r="D216" s="250" t="s">
        <v>22</v>
      </c>
      <c r="E216" s="219" t="s">
        <v>1370</v>
      </c>
      <c r="F216" s="219" t="s">
        <v>1393</v>
      </c>
      <c r="G216" s="361">
        <v>43522</v>
      </c>
      <c r="H216" s="336" t="s">
        <v>151</v>
      </c>
      <c r="I216" s="336">
        <v>10</v>
      </c>
      <c r="J216" s="465">
        <v>21550000</v>
      </c>
      <c r="K216" s="405">
        <v>43525</v>
      </c>
      <c r="L216" s="221" t="s">
        <v>137</v>
      </c>
      <c r="M216" s="254" t="s">
        <v>137</v>
      </c>
      <c r="N216" s="418" t="s">
        <v>24</v>
      </c>
      <c r="O216" s="219" t="s">
        <v>84</v>
      </c>
      <c r="P216" s="241" t="s">
        <v>1060</v>
      </c>
    </row>
    <row r="217" spans="1:16" ht="63.75" x14ac:dyDescent="0.2">
      <c r="A217" s="339"/>
      <c r="B217" s="335" t="s">
        <v>1347</v>
      </c>
      <c r="C217" s="238" t="s">
        <v>1</v>
      </c>
      <c r="D217" s="250" t="s">
        <v>22</v>
      </c>
      <c r="E217" s="219" t="s">
        <v>1371</v>
      </c>
      <c r="F217" s="219" t="s">
        <v>1394</v>
      </c>
      <c r="G217" s="361">
        <v>43522</v>
      </c>
      <c r="H217" s="336" t="s">
        <v>151</v>
      </c>
      <c r="I217" s="336">
        <v>10</v>
      </c>
      <c r="J217" s="465">
        <v>50558200</v>
      </c>
      <c r="K217" s="405">
        <v>43522</v>
      </c>
      <c r="L217" s="221" t="s">
        <v>137</v>
      </c>
      <c r="M217" s="254" t="s">
        <v>137</v>
      </c>
      <c r="N217" s="418" t="s">
        <v>24</v>
      </c>
      <c r="O217" s="219" t="s">
        <v>81</v>
      </c>
      <c r="P217" s="241" t="s">
        <v>1253</v>
      </c>
    </row>
    <row r="218" spans="1:16" ht="89.25" x14ac:dyDescent="0.2">
      <c r="A218" s="339"/>
      <c r="B218" s="335" t="s">
        <v>1348</v>
      </c>
      <c r="C218" s="238" t="s">
        <v>140</v>
      </c>
      <c r="D218" s="250" t="s">
        <v>22</v>
      </c>
      <c r="E218" s="219" t="s">
        <v>1372</v>
      </c>
      <c r="F218" s="219" t="s">
        <v>1395</v>
      </c>
      <c r="G218" s="361">
        <v>43522</v>
      </c>
      <c r="H218" s="336" t="s">
        <v>151</v>
      </c>
      <c r="I218" s="336">
        <v>9</v>
      </c>
      <c r="J218" s="465">
        <v>18900000</v>
      </c>
      <c r="K218" s="405">
        <v>43525</v>
      </c>
      <c r="L218" s="221" t="s">
        <v>137</v>
      </c>
      <c r="M218" s="254" t="s">
        <v>137</v>
      </c>
      <c r="N218" s="418" t="s">
        <v>24</v>
      </c>
      <c r="O218" s="219" t="s">
        <v>81</v>
      </c>
      <c r="P218" s="241" t="s">
        <v>703</v>
      </c>
    </row>
    <row r="219" spans="1:16" ht="114.75" x14ac:dyDescent="0.2">
      <c r="A219" s="339"/>
      <c r="B219" s="335" t="s">
        <v>1349</v>
      </c>
      <c r="C219" s="238" t="s">
        <v>13</v>
      </c>
      <c r="D219" s="250" t="s">
        <v>22</v>
      </c>
      <c r="E219" s="219" t="s">
        <v>1373</v>
      </c>
      <c r="F219" s="219" t="s">
        <v>1396</v>
      </c>
      <c r="G219" s="361">
        <v>43522</v>
      </c>
      <c r="H219" s="336" t="s">
        <v>151</v>
      </c>
      <c r="I219" s="336">
        <v>9</v>
      </c>
      <c r="J219" s="465">
        <v>25515000</v>
      </c>
      <c r="K219" s="405">
        <v>43525</v>
      </c>
      <c r="L219" s="221" t="s">
        <v>137</v>
      </c>
      <c r="M219" s="254" t="s">
        <v>137</v>
      </c>
      <c r="N219" s="418" t="s">
        <v>24</v>
      </c>
      <c r="O219" s="219" t="s">
        <v>81</v>
      </c>
      <c r="P219" s="241" t="s">
        <v>703</v>
      </c>
    </row>
    <row r="220" spans="1:16" ht="102" x14ac:dyDescent="0.2">
      <c r="A220" s="339"/>
      <c r="B220" s="335" t="s">
        <v>1350</v>
      </c>
      <c r="C220" s="238" t="s">
        <v>140</v>
      </c>
      <c r="D220" s="250" t="s">
        <v>22</v>
      </c>
      <c r="E220" s="219" t="s">
        <v>1374</v>
      </c>
      <c r="F220" s="219" t="s">
        <v>1397</v>
      </c>
      <c r="G220" s="361">
        <v>43522</v>
      </c>
      <c r="H220" s="336" t="s">
        <v>151</v>
      </c>
      <c r="I220" s="336">
        <v>9</v>
      </c>
      <c r="J220" s="465">
        <v>24570000</v>
      </c>
      <c r="K220" s="405">
        <v>43528</v>
      </c>
      <c r="L220" s="221" t="s">
        <v>137</v>
      </c>
      <c r="M220" s="254" t="s">
        <v>137</v>
      </c>
      <c r="N220" s="418" t="s">
        <v>24</v>
      </c>
      <c r="O220" s="219" t="s">
        <v>81</v>
      </c>
      <c r="P220" s="241" t="s">
        <v>703</v>
      </c>
    </row>
    <row r="221" spans="1:16" ht="127.5" x14ac:dyDescent="0.2">
      <c r="A221" s="339"/>
      <c r="B221" s="335" t="s">
        <v>1351</v>
      </c>
      <c r="C221" s="238" t="s">
        <v>140</v>
      </c>
      <c r="D221" s="250" t="s">
        <v>22</v>
      </c>
      <c r="E221" s="219" t="s">
        <v>1375</v>
      </c>
      <c r="F221" s="219" t="s">
        <v>1398</v>
      </c>
      <c r="G221" s="361">
        <v>43522</v>
      </c>
      <c r="H221" s="336" t="s">
        <v>151</v>
      </c>
      <c r="I221" s="336">
        <v>9</v>
      </c>
      <c r="J221" s="465">
        <v>20837250</v>
      </c>
      <c r="K221" s="405">
        <v>43525</v>
      </c>
      <c r="L221" s="221" t="s">
        <v>137</v>
      </c>
      <c r="M221" s="254" t="s">
        <v>137</v>
      </c>
      <c r="N221" s="418" t="s">
        <v>24</v>
      </c>
      <c r="O221" s="219" t="s">
        <v>81</v>
      </c>
      <c r="P221" s="241" t="s">
        <v>703</v>
      </c>
    </row>
    <row r="222" spans="1:16" ht="76.5" x14ac:dyDescent="0.2">
      <c r="A222" s="339" t="s">
        <v>1339</v>
      </c>
      <c r="B222" s="335" t="s">
        <v>1352</v>
      </c>
      <c r="C222" s="238" t="s">
        <v>55</v>
      </c>
      <c r="D222" s="250" t="s">
        <v>1274</v>
      </c>
      <c r="E222" s="219" t="s">
        <v>662</v>
      </c>
      <c r="F222" s="219" t="s">
        <v>1399</v>
      </c>
      <c r="G222" s="361">
        <v>43522</v>
      </c>
      <c r="H222" s="336" t="s">
        <v>151</v>
      </c>
      <c r="I222" s="336">
        <v>7</v>
      </c>
      <c r="J222" s="465">
        <v>15459347</v>
      </c>
      <c r="K222" s="405">
        <v>43525</v>
      </c>
      <c r="L222" s="221" t="s">
        <v>137</v>
      </c>
      <c r="M222" s="254" t="s">
        <v>137</v>
      </c>
      <c r="N222" s="418" t="s">
        <v>24</v>
      </c>
      <c r="O222" s="219" t="s">
        <v>704</v>
      </c>
      <c r="P222" s="241" t="s">
        <v>704</v>
      </c>
    </row>
    <row r="223" spans="1:16" ht="114.75" x14ac:dyDescent="0.2">
      <c r="A223" s="339"/>
      <c r="B223" s="335" t="s">
        <v>1353</v>
      </c>
      <c r="C223" s="238" t="s">
        <v>13</v>
      </c>
      <c r="D223" s="250" t="s">
        <v>22</v>
      </c>
      <c r="E223" s="219" t="s">
        <v>1376</v>
      </c>
      <c r="F223" s="219" t="s">
        <v>1400</v>
      </c>
      <c r="G223" s="361">
        <v>43522</v>
      </c>
      <c r="H223" s="336" t="s">
        <v>151</v>
      </c>
      <c r="I223" s="336">
        <v>9</v>
      </c>
      <c r="J223" s="465">
        <v>49140000</v>
      </c>
      <c r="K223" s="405">
        <v>43525</v>
      </c>
      <c r="L223" s="221" t="s">
        <v>137</v>
      </c>
      <c r="M223" s="254" t="s">
        <v>137</v>
      </c>
      <c r="N223" s="418" t="s">
        <v>24</v>
      </c>
      <c r="O223" s="219" t="s">
        <v>81</v>
      </c>
      <c r="P223" s="241" t="s">
        <v>703</v>
      </c>
    </row>
    <row r="224" spans="1:16" ht="102" x14ac:dyDescent="0.2">
      <c r="A224" s="339"/>
      <c r="B224" s="335" t="s">
        <v>1354</v>
      </c>
      <c r="C224" s="238" t="s">
        <v>140</v>
      </c>
      <c r="D224" s="250" t="s">
        <v>22</v>
      </c>
      <c r="E224" s="219" t="s">
        <v>1377</v>
      </c>
      <c r="F224" s="219" t="s">
        <v>1401</v>
      </c>
      <c r="G224" s="361">
        <v>43522</v>
      </c>
      <c r="H224" s="336" t="s">
        <v>151</v>
      </c>
      <c r="I224" s="336">
        <v>9</v>
      </c>
      <c r="J224" s="465">
        <v>19845000</v>
      </c>
      <c r="K224" s="405">
        <v>43529</v>
      </c>
      <c r="L224" s="221" t="s">
        <v>137</v>
      </c>
      <c r="M224" s="254" t="s">
        <v>137</v>
      </c>
      <c r="N224" s="418" t="s">
        <v>24</v>
      </c>
      <c r="O224" s="219" t="s">
        <v>81</v>
      </c>
      <c r="P224" s="241" t="s">
        <v>703</v>
      </c>
    </row>
    <row r="225" spans="1:16" ht="89.25" x14ac:dyDescent="0.2">
      <c r="A225" s="339"/>
      <c r="B225" s="335" t="s">
        <v>1355</v>
      </c>
      <c r="C225" s="238" t="s">
        <v>13</v>
      </c>
      <c r="D225" s="250" t="s">
        <v>22</v>
      </c>
      <c r="E225" s="219" t="s">
        <v>1378</v>
      </c>
      <c r="F225" s="219" t="s">
        <v>1402</v>
      </c>
      <c r="G225" s="361">
        <v>43522</v>
      </c>
      <c r="H225" s="336" t="s">
        <v>151</v>
      </c>
      <c r="I225" s="336">
        <v>9</v>
      </c>
      <c r="J225" s="465">
        <v>19656000</v>
      </c>
      <c r="K225" s="405">
        <v>43525</v>
      </c>
      <c r="L225" s="221" t="s">
        <v>137</v>
      </c>
      <c r="M225" s="254" t="s">
        <v>137</v>
      </c>
      <c r="N225" s="418" t="s">
        <v>24</v>
      </c>
      <c r="O225" s="219" t="s">
        <v>81</v>
      </c>
      <c r="P225" s="241" t="s">
        <v>703</v>
      </c>
    </row>
    <row r="226" spans="1:16" ht="127.5" x14ac:dyDescent="0.2">
      <c r="A226" s="339"/>
      <c r="B226" s="335" t="s">
        <v>1356</v>
      </c>
      <c r="C226" s="238" t="s">
        <v>140</v>
      </c>
      <c r="D226" s="250" t="s">
        <v>22</v>
      </c>
      <c r="E226" s="219" t="s">
        <v>1379</v>
      </c>
      <c r="F226" s="219" t="s">
        <v>1403</v>
      </c>
      <c r="G226" s="361">
        <v>43523</v>
      </c>
      <c r="H226" s="336" t="s">
        <v>151</v>
      </c>
      <c r="I226" s="336">
        <v>9</v>
      </c>
      <c r="J226" s="465">
        <v>19845000</v>
      </c>
      <c r="K226" s="405">
        <v>43525</v>
      </c>
      <c r="L226" s="221" t="s">
        <v>137</v>
      </c>
      <c r="M226" s="254" t="s">
        <v>137</v>
      </c>
      <c r="N226" s="418" t="s">
        <v>24</v>
      </c>
      <c r="O226" s="219" t="s">
        <v>81</v>
      </c>
      <c r="P226" s="241" t="s">
        <v>703</v>
      </c>
    </row>
    <row r="227" spans="1:16" ht="63.75" x14ac:dyDescent="0.2">
      <c r="A227" s="339"/>
      <c r="B227" s="335" t="s">
        <v>1357</v>
      </c>
      <c r="C227" s="238" t="s">
        <v>140</v>
      </c>
      <c r="D227" s="250" t="s">
        <v>22</v>
      </c>
      <c r="E227" s="219" t="s">
        <v>1380</v>
      </c>
      <c r="F227" s="219" t="s">
        <v>1404</v>
      </c>
      <c r="G227" s="361">
        <v>43523</v>
      </c>
      <c r="H227" s="336" t="s">
        <v>151</v>
      </c>
      <c r="I227" s="336">
        <v>9</v>
      </c>
      <c r="J227" s="465">
        <v>14713650</v>
      </c>
      <c r="K227" s="405">
        <v>43529</v>
      </c>
      <c r="L227" s="221" t="s">
        <v>137</v>
      </c>
      <c r="M227" s="254" t="s">
        <v>137</v>
      </c>
      <c r="N227" s="418" t="s">
        <v>24</v>
      </c>
      <c r="O227" s="219" t="s">
        <v>81</v>
      </c>
      <c r="P227" s="241" t="s">
        <v>703</v>
      </c>
    </row>
    <row r="228" spans="1:16" ht="76.5" x14ac:dyDescent="0.2">
      <c r="A228" s="339" t="s">
        <v>1340</v>
      </c>
      <c r="B228" s="335" t="s">
        <v>1358</v>
      </c>
      <c r="C228" s="238" t="s">
        <v>147</v>
      </c>
      <c r="D228" s="250" t="s">
        <v>1274</v>
      </c>
      <c r="E228" s="219" t="s">
        <v>1381</v>
      </c>
      <c r="F228" s="219" t="s">
        <v>1405</v>
      </c>
      <c r="G228" s="361">
        <v>43523</v>
      </c>
      <c r="H228" s="336" t="s">
        <v>151</v>
      </c>
      <c r="I228" s="336">
        <v>10</v>
      </c>
      <c r="J228" s="465">
        <v>7020001</v>
      </c>
      <c r="K228" s="405">
        <v>43525</v>
      </c>
      <c r="L228" s="221" t="s">
        <v>137</v>
      </c>
      <c r="M228" s="254" t="s">
        <v>137</v>
      </c>
      <c r="N228" s="418" t="s">
        <v>24</v>
      </c>
      <c r="O228" s="219" t="s">
        <v>76</v>
      </c>
      <c r="P228" s="241" t="s">
        <v>215</v>
      </c>
    </row>
    <row r="229" spans="1:16" ht="63.75" x14ac:dyDescent="0.2">
      <c r="A229" s="339"/>
      <c r="B229" s="335" t="s">
        <v>1359</v>
      </c>
      <c r="C229" s="238" t="s">
        <v>1</v>
      </c>
      <c r="D229" s="250" t="s">
        <v>22</v>
      </c>
      <c r="E229" s="219" t="s">
        <v>1382</v>
      </c>
      <c r="F229" s="219" t="s">
        <v>1406</v>
      </c>
      <c r="G229" s="361">
        <v>43524</v>
      </c>
      <c r="H229" s="336" t="s">
        <v>151</v>
      </c>
      <c r="I229" s="336">
        <v>12</v>
      </c>
      <c r="J229" s="465">
        <v>59803128</v>
      </c>
      <c r="K229" s="405">
        <v>43525</v>
      </c>
      <c r="L229" s="221" t="s">
        <v>137</v>
      </c>
      <c r="M229" s="254" t="s">
        <v>137</v>
      </c>
      <c r="N229" s="418" t="s">
        <v>24</v>
      </c>
      <c r="O229" s="219" t="s">
        <v>79</v>
      </c>
      <c r="P229" s="241" t="s">
        <v>814</v>
      </c>
    </row>
    <row r="230" spans="1:16" ht="63.75" x14ac:dyDescent="0.2">
      <c r="A230" s="339"/>
      <c r="B230" s="335" t="s">
        <v>1360</v>
      </c>
      <c r="C230" s="238" t="s">
        <v>1</v>
      </c>
      <c r="D230" s="250" t="s">
        <v>22</v>
      </c>
      <c r="E230" s="219" t="s">
        <v>1383</v>
      </c>
      <c r="F230" s="219" t="s">
        <v>1407</v>
      </c>
      <c r="G230" s="361">
        <v>43524</v>
      </c>
      <c r="H230" s="336" t="s">
        <v>151</v>
      </c>
      <c r="I230" s="336">
        <v>12</v>
      </c>
      <c r="J230" s="465">
        <v>82768824</v>
      </c>
      <c r="K230" s="405">
        <v>43528</v>
      </c>
      <c r="L230" s="221" t="s">
        <v>137</v>
      </c>
      <c r="M230" s="254" t="s">
        <v>137</v>
      </c>
      <c r="N230" s="418" t="s">
        <v>24</v>
      </c>
      <c r="O230" s="219" t="s">
        <v>81</v>
      </c>
      <c r="P230" s="241" t="s">
        <v>1253</v>
      </c>
    </row>
    <row r="231" spans="1:16" ht="76.5" x14ac:dyDescent="0.2">
      <c r="A231" s="339"/>
      <c r="B231" s="335" t="s">
        <v>1361</v>
      </c>
      <c r="C231" s="238" t="s">
        <v>140</v>
      </c>
      <c r="D231" s="250" t="s">
        <v>22</v>
      </c>
      <c r="E231" s="219" t="s">
        <v>1384</v>
      </c>
      <c r="F231" s="219" t="s">
        <v>1408</v>
      </c>
      <c r="G231" s="361">
        <v>43524</v>
      </c>
      <c r="H231" s="336" t="s">
        <v>151</v>
      </c>
      <c r="I231" s="336">
        <v>10</v>
      </c>
      <c r="J231" s="465">
        <v>28534000</v>
      </c>
      <c r="K231" s="405">
        <v>43525</v>
      </c>
      <c r="L231" s="221" t="s">
        <v>137</v>
      </c>
      <c r="M231" s="254" t="s">
        <v>137</v>
      </c>
      <c r="N231" s="418" t="s">
        <v>24</v>
      </c>
      <c r="O231" s="219" t="s">
        <v>84</v>
      </c>
      <c r="P231" s="241" t="s">
        <v>1060</v>
      </c>
    </row>
    <row r="232" spans="1:16" ht="76.5" x14ac:dyDescent="0.2">
      <c r="A232" s="339"/>
      <c r="B232" s="335" t="s">
        <v>1362</v>
      </c>
      <c r="C232" s="238" t="s">
        <v>140</v>
      </c>
      <c r="D232" s="250" t="s">
        <v>22</v>
      </c>
      <c r="E232" s="219" t="s">
        <v>1385</v>
      </c>
      <c r="F232" s="219" t="s">
        <v>1389</v>
      </c>
      <c r="G232" s="361">
        <v>43524</v>
      </c>
      <c r="H232" s="336" t="s">
        <v>136</v>
      </c>
      <c r="I232" s="336">
        <v>305</v>
      </c>
      <c r="J232" s="465">
        <v>19026205</v>
      </c>
      <c r="K232" s="405">
        <v>43525</v>
      </c>
      <c r="L232" s="221" t="s">
        <v>137</v>
      </c>
      <c r="M232" s="254" t="s">
        <v>137</v>
      </c>
      <c r="N232" s="418" t="s">
        <v>24</v>
      </c>
      <c r="O232" s="219" t="s">
        <v>79</v>
      </c>
      <c r="P232" s="241" t="s">
        <v>814</v>
      </c>
    </row>
    <row r="233" spans="1:16" ht="140.25" x14ac:dyDescent="0.2">
      <c r="A233" s="339"/>
      <c r="B233" s="335" t="s">
        <v>1363</v>
      </c>
      <c r="C233" s="238" t="s">
        <v>140</v>
      </c>
      <c r="D233" s="250" t="s">
        <v>22</v>
      </c>
      <c r="E233" s="219" t="s">
        <v>1386</v>
      </c>
      <c r="F233" s="219" t="s">
        <v>1409</v>
      </c>
      <c r="G233" s="361">
        <v>43524</v>
      </c>
      <c r="H233" s="336" t="s">
        <v>136</v>
      </c>
      <c r="I233" s="336">
        <v>285</v>
      </c>
      <c r="J233" s="465">
        <v>23896290</v>
      </c>
      <c r="K233" s="405">
        <v>43528</v>
      </c>
      <c r="L233" s="221" t="s">
        <v>137</v>
      </c>
      <c r="M233" s="254" t="s">
        <v>137</v>
      </c>
      <c r="N233" s="418" t="s">
        <v>24</v>
      </c>
      <c r="O233" s="219" t="s">
        <v>81</v>
      </c>
      <c r="P233" s="241" t="s">
        <v>703</v>
      </c>
    </row>
    <row r="234" spans="1:16" ht="63.75" x14ac:dyDescent="0.2">
      <c r="A234" s="339" t="s">
        <v>1341</v>
      </c>
      <c r="B234" s="335" t="s">
        <v>1364</v>
      </c>
      <c r="C234" s="238" t="s">
        <v>147</v>
      </c>
      <c r="D234" s="250" t="s">
        <v>1274</v>
      </c>
      <c r="E234" s="219" t="s">
        <v>1387</v>
      </c>
      <c r="F234" s="219" t="s">
        <v>1410</v>
      </c>
      <c r="G234" s="361">
        <v>43524</v>
      </c>
      <c r="H234" s="336" t="s">
        <v>136</v>
      </c>
      <c r="I234" s="336">
        <v>5</v>
      </c>
      <c r="J234" s="465">
        <v>34940000</v>
      </c>
      <c r="K234" s="405">
        <v>43544</v>
      </c>
      <c r="L234" s="221" t="s">
        <v>137</v>
      </c>
      <c r="M234" s="254" t="s">
        <v>137</v>
      </c>
      <c r="N234" s="418" t="s">
        <v>24</v>
      </c>
      <c r="O234" s="219" t="s">
        <v>81</v>
      </c>
      <c r="P234" s="241" t="s">
        <v>703</v>
      </c>
    </row>
    <row r="235" spans="1:16" ht="114.75" x14ac:dyDescent="0.2">
      <c r="A235" s="339"/>
      <c r="B235" s="335" t="s">
        <v>1365</v>
      </c>
      <c r="C235" s="238" t="s">
        <v>140</v>
      </c>
      <c r="D235" s="250" t="s">
        <v>22</v>
      </c>
      <c r="E235" s="219" t="s">
        <v>1388</v>
      </c>
      <c r="F235" s="219" t="s">
        <v>1411</v>
      </c>
      <c r="G235" s="361">
        <v>43524</v>
      </c>
      <c r="H235" s="336" t="s">
        <v>151</v>
      </c>
      <c r="I235" s="336">
        <v>10</v>
      </c>
      <c r="J235" s="465">
        <v>22000000</v>
      </c>
      <c r="K235" s="405">
        <v>43525</v>
      </c>
      <c r="L235" s="221" t="s">
        <v>137</v>
      </c>
      <c r="M235" s="254" t="s">
        <v>137</v>
      </c>
      <c r="N235" s="418" t="s">
        <v>24</v>
      </c>
      <c r="O235" s="219" t="s">
        <v>81</v>
      </c>
      <c r="P235" s="241" t="s">
        <v>703</v>
      </c>
    </row>
    <row r="236" spans="1:16" ht="63.75" x14ac:dyDescent="0.2">
      <c r="A236" s="339"/>
      <c r="B236" s="335" t="s">
        <v>1414</v>
      </c>
      <c r="C236" s="238" t="s">
        <v>13</v>
      </c>
      <c r="D236" s="250" t="s">
        <v>22</v>
      </c>
      <c r="E236" s="219" t="s">
        <v>1473</v>
      </c>
      <c r="F236" s="219" t="s">
        <v>1530</v>
      </c>
      <c r="G236" s="361">
        <v>43524</v>
      </c>
      <c r="H236" s="336" t="s">
        <v>151</v>
      </c>
      <c r="I236" s="336">
        <v>10</v>
      </c>
      <c r="J236" s="465">
        <v>44520000</v>
      </c>
      <c r="K236" s="405">
        <v>43525</v>
      </c>
      <c r="L236" s="221" t="s">
        <v>137</v>
      </c>
      <c r="M236" s="254" t="s">
        <v>137</v>
      </c>
      <c r="N236" s="418" t="s">
        <v>24</v>
      </c>
      <c r="O236" s="219" t="s">
        <v>82</v>
      </c>
      <c r="P236" s="241" t="s">
        <v>82</v>
      </c>
    </row>
    <row r="237" spans="1:16" ht="114.75" x14ac:dyDescent="0.2">
      <c r="A237" s="339"/>
      <c r="B237" s="335" t="s">
        <v>1415</v>
      </c>
      <c r="C237" s="238" t="s">
        <v>54</v>
      </c>
      <c r="D237" s="250" t="s">
        <v>1416</v>
      </c>
      <c r="E237" s="219" t="s">
        <v>1474</v>
      </c>
      <c r="F237" s="219" t="s">
        <v>1531</v>
      </c>
      <c r="G237" s="361">
        <v>43524</v>
      </c>
      <c r="H237" s="336" t="s">
        <v>151</v>
      </c>
      <c r="I237" s="336">
        <v>10</v>
      </c>
      <c r="J237" s="465">
        <v>1590000000</v>
      </c>
      <c r="K237" s="405">
        <v>43525</v>
      </c>
      <c r="L237" s="221" t="s">
        <v>137</v>
      </c>
      <c r="M237" s="254" t="s">
        <v>137</v>
      </c>
      <c r="N237" s="418" t="s">
        <v>24</v>
      </c>
      <c r="O237" s="219" t="s">
        <v>79</v>
      </c>
      <c r="P237" s="241" t="s">
        <v>79</v>
      </c>
    </row>
    <row r="238" spans="1:16" ht="102" x14ac:dyDescent="0.2">
      <c r="A238" s="339"/>
      <c r="B238" s="335" t="s">
        <v>1417</v>
      </c>
      <c r="C238" s="238" t="s">
        <v>13</v>
      </c>
      <c r="D238" s="250" t="s">
        <v>22</v>
      </c>
      <c r="E238" s="219" t="s">
        <v>1475</v>
      </c>
      <c r="F238" s="219" t="s">
        <v>1532</v>
      </c>
      <c r="G238" s="361">
        <v>43524</v>
      </c>
      <c r="H238" s="336" t="s">
        <v>151</v>
      </c>
      <c r="I238" s="336">
        <v>10</v>
      </c>
      <c r="J238" s="465">
        <v>38000000</v>
      </c>
      <c r="K238" s="405">
        <v>43525</v>
      </c>
      <c r="L238" s="221" t="s">
        <v>137</v>
      </c>
      <c r="M238" s="254" t="s">
        <v>137</v>
      </c>
      <c r="N238" s="418" t="s">
        <v>24</v>
      </c>
      <c r="O238" s="219" t="s">
        <v>82</v>
      </c>
      <c r="P238" s="241" t="s">
        <v>82</v>
      </c>
    </row>
    <row r="239" spans="1:16" ht="76.5" x14ac:dyDescent="0.2">
      <c r="A239" s="339"/>
      <c r="B239" s="335" t="s">
        <v>1418</v>
      </c>
      <c r="C239" s="238" t="s">
        <v>140</v>
      </c>
      <c r="D239" s="250" t="s">
        <v>22</v>
      </c>
      <c r="E239" s="219" t="s">
        <v>1476</v>
      </c>
      <c r="F239" s="219" t="s">
        <v>1533</v>
      </c>
      <c r="G239" s="361">
        <v>43524</v>
      </c>
      <c r="H239" s="336" t="s">
        <v>136</v>
      </c>
      <c r="I239" s="336">
        <v>285</v>
      </c>
      <c r="J239" s="465">
        <v>20931578</v>
      </c>
      <c r="K239" s="405">
        <v>43526</v>
      </c>
      <c r="L239" s="221" t="s">
        <v>137</v>
      </c>
      <c r="M239" s="254" t="s">
        <v>137</v>
      </c>
      <c r="N239" s="418" t="s">
        <v>24</v>
      </c>
      <c r="O239" s="219" t="s">
        <v>85</v>
      </c>
      <c r="P239" s="241" t="s">
        <v>85</v>
      </c>
    </row>
    <row r="240" spans="1:16" ht="63.75" x14ac:dyDescent="0.2">
      <c r="A240" s="339"/>
      <c r="B240" s="335" t="s">
        <v>1419</v>
      </c>
      <c r="C240" s="238" t="s">
        <v>13</v>
      </c>
      <c r="D240" s="250" t="s">
        <v>22</v>
      </c>
      <c r="E240" s="219" t="s">
        <v>1477</v>
      </c>
      <c r="F240" s="219" t="s">
        <v>1534</v>
      </c>
      <c r="G240" s="361">
        <v>43524</v>
      </c>
      <c r="H240" s="336" t="s">
        <v>151</v>
      </c>
      <c r="I240" s="336">
        <v>10</v>
      </c>
      <c r="J240" s="465">
        <v>57703800</v>
      </c>
      <c r="K240" s="405">
        <v>43525</v>
      </c>
      <c r="L240" s="221" t="s">
        <v>137</v>
      </c>
      <c r="M240" s="254" t="s">
        <v>137</v>
      </c>
      <c r="N240" s="418" t="s">
        <v>24</v>
      </c>
      <c r="O240" s="219" t="s">
        <v>82</v>
      </c>
      <c r="P240" s="241" t="s">
        <v>82</v>
      </c>
    </row>
    <row r="241" spans="1:16" ht="140.25" x14ac:dyDescent="0.2">
      <c r="A241" s="339"/>
      <c r="B241" s="335" t="s">
        <v>1420</v>
      </c>
      <c r="C241" s="238" t="s">
        <v>13</v>
      </c>
      <c r="D241" s="250" t="s">
        <v>22</v>
      </c>
      <c r="E241" s="219" t="s">
        <v>1478</v>
      </c>
      <c r="F241" s="219" t="s">
        <v>1535</v>
      </c>
      <c r="G241" s="361">
        <v>43525</v>
      </c>
      <c r="H241" s="336" t="s">
        <v>151</v>
      </c>
      <c r="I241" s="336">
        <v>9</v>
      </c>
      <c r="J241" s="465">
        <v>24333750</v>
      </c>
      <c r="K241" s="405">
        <v>43528</v>
      </c>
      <c r="L241" s="221" t="s">
        <v>137</v>
      </c>
      <c r="M241" s="254" t="s">
        <v>137</v>
      </c>
      <c r="N241" s="418" t="s">
        <v>24</v>
      </c>
      <c r="O241" s="219" t="s">
        <v>81</v>
      </c>
      <c r="P241" s="241" t="s">
        <v>703</v>
      </c>
    </row>
    <row r="242" spans="1:16" ht="114.75" x14ac:dyDescent="0.2">
      <c r="A242" s="339"/>
      <c r="B242" s="335" t="s">
        <v>1421</v>
      </c>
      <c r="C242" s="238" t="s">
        <v>140</v>
      </c>
      <c r="D242" s="250" t="s">
        <v>22</v>
      </c>
      <c r="E242" s="219" t="s">
        <v>1479</v>
      </c>
      <c r="F242" s="219" t="s">
        <v>1536</v>
      </c>
      <c r="G242" s="361">
        <v>43525</v>
      </c>
      <c r="H242" s="336" t="s">
        <v>151</v>
      </c>
      <c r="I242" s="336">
        <v>9</v>
      </c>
      <c r="J242" s="465">
        <v>20837250</v>
      </c>
      <c r="K242" s="405">
        <v>43526</v>
      </c>
      <c r="L242" s="221" t="s">
        <v>137</v>
      </c>
      <c r="M242" s="254" t="s">
        <v>137</v>
      </c>
      <c r="N242" s="418" t="s">
        <v>24</v>
      </c>
      <c r="O242" s="219" t="s">
        <v>81</v>
      </c>
      <c r="P242" s="241" t="s">
        <v>703</v>
      </c>
    </row>
    <row r="243" spans="1:16" ht="102" x14ac:dyDescent="0.2">
      <c r="A243" s="339"/>
      <c r="B243" s="335" t="s">
        <v>1422</v>
      </c>
      <c r="C243" s="238" t="s">
        <v>140</v>
      </c>
      <c r="D243" s="250" t="s">
        <v>22</v>
      </c>
      <c r="E243" s="219" t="s">
        <v>1480</v>
      </c>
      <c r="F243" s="219" t="s">
        <v>1537</v>
      </c>
      <c r="G243" s="361">
        <v>43525</v>
      </c>
      <c r="H243" s="336" t="s">
        <v>151</v>
      </c>
      <c r="I243" s="336">
        <v>9</v>
      </c>
      <c r="J243" s="465">
        <v>12993750</v>
      </c>
      <c r="K243" s="405">
        <v>43528</v>
      </c>
      <c r="L243" s="221" t="s">
        <v>137</v>
      </c>
      <c r="M243" s="254" t="s">
        <v>137</v>
      </c>
      <c r="N243" s="418" t="s">
        <v>24</v>
      </c>
      <c r="O243" s="219" t="s">
        <v>81</v>
      </c>
      <c r="P243" s="241" t="s">
        <v>703</v>
      </c>
    </row>
    <row r="244" spans="1:16" ht="102" x14ac:dyDescent="0.2">
      <c r="A244" s="339"/>
      <c r="B244" s="335" t="s">
        <v>1423</v>
      </c>
      <c r="C244" s="238" t="s">
        <v>140</v>
      </c>
      <c r="D244" s="250" t="s">
        <v>22</v>
      </c>
      <c r="E244" s="219" t="s">
        <v>1481</v>
      </c>
      <c r="F244" s="219" t="s">
        <v>1538</v>
      </c>
      <c r="G244" s="361">
        <v>43525</v>
      </c>
      <c r="H244" s="336" t="s">
        <v>151</v>
      </c>
      <c r="I244" s="336">
        <v>9</v>
      </c>
      <c r="J244" s="465">
        <v>12533679</v>
      </c>
      <c r="K244" s="405">
        <v>43529</v>
      </c>
      <c r="L244" s="221" t="s">
        <v>137</v>
      </c>
      <c r="M244" s="254" t="s">
        <v>137</v>
      </c>
      <c r="N244" s="418" t="s">
        <v>24</v>
      </c>
      <c r="O244" s="219" t="s">
        <v>81</v>
      </c>
      <c r="P244" s="241" t="s">
        <v>703</v>
      </c>
    </row>
    <row r="245" spans="1:16" ht="63.75" x14ac:dyDescent="0.2">
      <c r="A245" s="339" t="s">
        <v>1412</v>
      </c>
      <c r="B245" s="335" t="s">
        <v>1424</v>
      </c>
      <c r="C245" s="238" t="s">
        <v>147</v>
      </c>
      <c r="D245" s="250" t="s">
        <v>1274</v>
      </c>
      <c r="E245" s="219" t="s">
        <v>1482</v>
      </c>
      <c r="F245" s="219" t="s">
        <v>1539</v>
      </c>
      <c r="G245" s="361">
        <v>43525</v>
      </c>
      <c r="H245" s="336" t="s">
        <v>151</v>
      </c>
      <c r="I245" s="336">
        <v>9</v>
      </c>
      <c r="J245" s="465">
        <v>25000000</v>
      </c>
      <c r="K245" s="405">
        <v>43560</v>
      </c>
      <c r="L245" s="221" t="s">
        <v>137</v>
      </c>
      <c r="M245" s="254" t="s">
        <v>137</v>
      </c>
      <c r="N245" s="418" t="s">
        <v>24</v>
      </c>
      <c r="O245" s="219" t="s">
        <v>77</v>
      </c>
      <c r="P245" s="241" t="s">
        <v>190</v>
      </c>
    </row>
    <row r="246" spans="1:16" ht="63.75" x14ac:dyDescent="0.2">
      <c r="A246" s="339"/>
      <c r="B246" s="335" t="s">
        <v>1425</v>
      </c>
      <c r="C246" s="238" t="s">
        <v>13</v>
      </c>
      <c r="D246" s="250" t="s">
        <v>22</v>
      </c>
      <c r="E246" s="219" t="s">
        <v>1483</v>
      </c>
      <c r="F246" s="219" t="s">
        <v>1540</v>
      </c>
      <c r="G246" s="361">
        <v>43525</v>
      </c>
      <c r="H246" s="336" t="s">
        <v>151</v>
      </c>
      <c r="I246" s="336">
        <v>10</v>
      </c>
      <c r="J246" s="465">
        <v>35794400</v>
      </c>
      <c r="K246" s="405">
        <v>43528</v>
      </c>
      <c r="L246" s="221" t="s">
        <v>137</v>
      </c>
      <c r="M246" s="254" t="s">
        <v>137</v>
      </c>
      <c r="N246" s="418" t="s">
        <v>24</v>
      </c>
      <c r="O246" s="219" t="s">
        <v>79</v>
      </c>
      <c r="P246" s="241" t="s">
        <v>814</v>
      </c>
    </row>
    <row r="247" spans="1:16" ht="191.25" x14ac:dyDescent="0.2">
      <c r="A247" s="339"/>
      <c r="B247" s="335" t="s">
        <v>1426</v>
      </c>
      <c r="C247" s="238" t="s">
        <v>13</v>
      </c>
      <c r="D247" s="250" t="s">
        <v>22</v>
      </c>
      <c r="E247" s="219" t="s">
        <v>1484</v>
      </c>
      <c r="F247" s="219" t="s">
        <v>1541</v>
      </c>
      <c r="G247" s="361">
        <v>43525</v>
      </c>
      <c r="H247" s="336" t="s">
        <v>151</v>
      </c>
      <c r="I247" s="336">
        <v>10</v>
      </c>
      <c r="J247" s="465">
        <v>100000000</v>
      </c>
      <c r="K247" s="405">
        <v>43528</v>
      </c>
      <c r="L247" s="221" t="s">
        <v>137</v>
      </c>
      <c r="M247" s="254" t="s">
        <v>137</v>
      </c>
      <c r="N247" s="418" t="s">
        <v>24</v>
      </c>
      <c r="O247" s="219" t="s">
        <v>704</v>
      </c>
      <c r="P247" s="219" t="s">
        <v>704</v>
      </c>
    </row>
    <row r="248" spans="1:16" ht="89.25" x14ac:dyDescent="0.2">
      <c r="A248" s="339"/>
      <c r="B248" s="335" t="s">
        <v>1427</v>
      </c>
      <c r="C248" s="238" t="s">
        <v>147</v>
      </c>
      <c r="D248" s="250" t="s">
        <v>22</v>
      </c>
      <c r="E248" s="219" t="s">
        <v>658</v>
      </c>
      <c r="F248" s="219" t="s">
        <v>659</v>
      </c>
      <c r="G248" s="361">
        <v>43525</v>
      </c>
      <c r="H248" s="336" t="s">
        <v>151</v>
      </c>
      <c r="I248" s="336">
        <v>10</v>
      </c>
      <c r="J248" s="465">
        <v>20000000</v>
      </c>
      <c r="K248" s="405">
        <v>43538</v>
      </c>
      <c r="L248" s="221" t="s">
        <v>137</v>
      </c>
      <c r="M248" s="254" t="s">
        <v>137</v>
      </c>
      <c r="N248" s="418" t="s">
        <v>24</v>
      </c>
      <c r="O248" s="219" t="s">
        <v>77</v>
      </c>
      <c r="P248" s="241" t="s">
        <v>690</v>
      </c>
    </row>
    <row r="249" spans="1:16" ht="153" x14ac:dyDescent="0.2">
      <c r="A249" s="339"/>
      <c r="B249" s="240" t="s">
        <v>1428</v>
      </c>
      <c r="C249" s="238" t="s">
        <v>13</v>
      </c>
      <c r="D249" s="250" t="s">
        <v>22</v>
      </c>
      <c r="E249" s="219" t="s">
        <v>1485</v>
      </c>
      <c r="F249" s="219" t="s">
        <v>1542</v>
      </c>
      <c r="G249" s="361">
        <v>43525</v>
      </c>
      <c r="H249" s="336" t="s">
        <v>151</v>
      </c>
      <c r="I249" s="336">
        <v>10</v>
      </c>
      <c r="J249" s="465">
        <v>70000000</v>
      </c>
      <c r="K249" s="405">
        <v>43536</v>
      </c>
      <c r="L249" s="221" t="s">
        <v>137</v>
      </c>
      <c r="M249" s="254" t="s">
        <v>137</v>
      </c>
      <c r="N249" s="418" t="s">
        <v>24</v>
      </c>
      <c r="O249" s="219" t="s">
        <v>77</v>
      </c>
      <c r="P249" s="241" t="s">
        <v>690</v>
      </c>
    </row>
    <row r="250" spans="1:16" ht="89.25" x14ac:dyDescent="0.2">
      <c r="A250" s="339"/>
      <c r="B250" s="335" t="s">
        <v>1429</v>
      </c>
      <c r="C250" s="238" t="s">
        <v>13</v>
      </c>
      <c r="D250" s="250" t="s">
        <v>22</v>
      </c>
      <c r="E250" s="219" t="s">
        <v>1486</v>
      </c>
      <c r="F250" s="219" t="s">
        <v>1543</v>
      </c>
      <c r="G250" s="361">
        <v>43525</v>
      </c>
      <c r="H250" s="336" t="s">
        <v>151</v>
      </c>
      <c r="I250" s="336">
        <v>9</v>
      </c>
      <c r="J250" s="465">
        <v>15252300</v>
      </c>
      <c r="K250" s="405">
        <v>43545</v>
      </c>
      <c r="L250" s="221" t="s">
        <v>137</v>
      </c>
      <c r="M250" s="254" t="s">
        <v>137</v>
      </c>
      <c r="N250" s="418" t="s">
        <v>24</v>
      </c>
      <c r="O250" s="219" t="s">
        <v>81</v>
      </c>
      <c r="P250" s="241" t="s">
        <v>703</v>
      </c>
    </row>
    <row r="251" spans="1:16" ht="76.5" x14ac:dyDescent="0.2">
      <c r="A251" s="339"/>
      <c r="B251" s="335" t="s">
        <v>1430</v>
      </c>
      <c r="C251" s="238" t="s">
        <v>13</v>
      </c>
      <c r="D251" s="250" t="s">
        <v>22</v>
      </c>
      <c r="E251" s="219" t="s">
        <v>1487</v>
      </c>
      <c r="F251" s="219" t="s">
        <v>1544</v>
      </c>
      <c r="G251" s="361">
        <v>43528</v>
      </c>
      <c r="H251" s="336" t="s">
        <v>136</v>
      </c>
      <c r="I251" s="336">
        <v>295</v>
      </c>
      <c r="J251" s="465">
        <v>39900000</v>
      </c>
      <c r="K251" s="405">
        <v>43529</v>
      </c>
      <c r="L251" s="221" t="s">
        <v>137</v>
      </c>
      <c r="M251" s="254" t="s">
        <v>137</v>
      </c>
      <c r="N251" s="418" t="s">
        <v>24</v>
      </c>
      <c r="O251" s="219" t="s">
        <v>82</v>
      </c>
      <c r="P251" s="241" t="s">
        <v>82</v>
      </c>
    </row>
    <row r="252" spans="1:16" ht="102" x14ac:dyDescent="0.2">
      <c r="A252" s="339"/>
      <c r="B252" s="335" t="s">
        <v>1431</v>
      </c>
      <c r="C252" s="238" t="s">
        <v>13</v>
      </c>
      <c r="D252" s="250" t="s">
        <v>22</v>
      </c>
      <c r="E252" s="219" t="s">
        <v>1488</v>
      </c>
      <c r="F252" s="219" t="s">
        <v>1545</v>
      </c>
      <c r="G252" s="361">
        <v>43529</v>
      </c>
      <c r="H252" s="336" t="s">
        <v>151</v>
      </c>
      <c r="I252" s="336">
        <v>9</v>
      </c>
      <c r="J252" s="465">
        <v>22113000</v>
      </c>
      <c r="K252" s="405">
        <v>43531</v>
      </c>
      <c r="L252" s="221" t="s">
        <v>137</v>
      </c>
      <c r="M252" s="254" t="s">
        <v>137</v>
      </c>
      <c r="N252" s="418" t="s">
        <v>24</v>
      </c>
      <c r="O252" s="219" t="s">
        <v>81</v>
      </c>
      <c r="P252" s="241" t="s">
        <v>703</v>
      </c>
    </row>
    <row r="253" spans="1:16" ht="102" x14ac:dyDescent="0.2">
      <c r="A253" s="339"/>
      <c r="B253" s="335" t="s">
        <v>1432</v>
      </c>
      <c r="C253" s="238" t="s">
        <v>13</v>
      </c>
      <c r="D253" s="250" t="s">
        <v>22</v>
      </c>
      <c r="E253" s="219" t="s">
        <v>1489</v>
      </c>
      <c r="F253" s="219" t="s">
        <v>1546</v>
      </c>
      <c r="G253" s="361">
        <v>43529</v>
      </c>
      <c r="H253" s="336" t="s">
        <v>151</v>
      </c>
      <c r="I253" s="336">
        <v>9</v>
      </c>
      <c r="J253" s="465">
        <v>47700000</v>
      </c>
      <c r="K253" s="405">
        <v>43530</v>
      </c>
      <c r="L253" s="221" t="s">
        <v>137</v>
      </c>
      <c r="M253" s="254" t="s">
        <v>137</v>
      </c>
      <c r="N253" s="418" t="s">
        <v>24</v>
      </c>
      <c r="O253" s="219" t="s">
        <v>86</v>
      </c>
      <c r="P253" s="241" t="s">
        <v>793</v>
      </c>
    </row>
    <row r="254" spans="1:16" ht="63.75" x14ac:dyDescent="0.2">
      <c r="A254" s="339"/>
      <c r="B254" s="335" t="s">
        <v>1433</v>
      </c>
      <c r="C254" s="238" t="s">
        <v>140</v>
      </c>
      <c r="D254" s="250" t="s">
        <v>22</v>
      </c>
      <c r="E254" s="219" t="s">
        <v>1490</v>
      </c>
      <c r="F254" s="219" t="s">
        <v>1547</v>
      </c>
      <c r="G254" s="361">
        <v>43529</v>
      </c>
      <c r="H254" s="336" t="s">
        <v>151</v>
      </c>
      <c r="I254" s="336">
        <v>9</v>
      </c>
      <c r="J254" s="465">
        <v>17640000</v>
      </c>
      <c r="K254" s="405">
        <v>43530</v>
      </c>
      <c r="L254" s="221" t="s">
        <v>137</v>
      </c>
      <c r="M254" s="254" t="s">
        <v>137</v>
      </c>
      <c r="N254" s="418" t="s">
        <v>24</v>
      </c>
      <c r="O254" s="219" t="s">
        <v>83</v>
      </c>
      <c r="P254" s="241" t="s">
        <v>1587</v>
      </c>
    </row>
    <row r="255" spans="1:16" ht="102" x14ac:dyDescent="0.2">
      <c r="A255" s="339"/>
      <c r="B255" s="335" t="s">
        <v>1434</v>
      </c>
      <c r="C255" s="238" t="s">
        <v>13</v>
      </c>
      <c r="D255" s="250" t="s">
        <v>22</v>
      </c>
      <c r="E255" s="219" t="s">
        <v>1491</v>
      </c>
      <c r="F255" s="219" t="s">
        <v>1548</v>
      </c>
      <c r="G255" s="361">
        <v>43529</v>
      </c>
      <c r="H255" s="336" t="s">
        <v>151</v>
      </c>
      <c r="I255" s="336">
        <v>9</v>
      </c>
      <c r="J255" s="465">
        <v>22491000</v>
      </c>
      <c r="K255" s="405">
        <v>43530</v>
      </c>
      <c r="L255" s="221" t="s">
        <v>137</v>
      </c>
      <c r="M255" s="254" t="s">
        <v>137</v>
      </c>
      <c r="N255" s="418" t="s">
        <v>24</v>
      </c>
      <c r="O255" s="219" t="s">
        <v>81</v>
      </c>
      <c r="P255" s="241" t="s">
        <v>703</v>
      </c>
    </row>
    <row r="256" spans="1:16" ht="127.5" x14ac:dyDescent="0.2">
      <c r="A256" s="339"/>
      <c r="B256" s="335" t="s">
        <v>1435</v>
      </c>
      <c r="C256" s="238" t="s">
        <v>140</v>
      </c>
      <c r="D256" s="250" t="s">
        <v>22</v>
      </c>
      <c r="E256" s="219" t="s">
        <v>1492</v>
      </c>
      <c r="F256" s="219" t="s">
        <v>1549</v>
      </c>
      <c r="G256" s="361">
        <v>43529</v>
      </c>
      <c r="H256" s="336" t="s">
        <v>151</v>
      </c>
      <c r="I256" s="336">
        <v>9</v>
      </c>
      <c r="J256" s="465">
        <v>19845000</v>
      </c>
      <c r="K256" s="405">
        <v>43530</v>
      </c>
      <c r="L256" s="221" t="s">
        <v>137</v>
      </c>
      <c r="M256" s="254" t="s">
        <v>137</v>
      </c>
      <c r="N256" s="418" t="s">
        <v>24</v>
      </c>
      <c r="O256" s="219" t="s">
        <v>81</v>
      </c>
      <c r="P256" s="241" t="s">
        <v>703</v>
      </c>
    </row>
    <row r="257" spans="1:16" ht="51" x14ac:dyDescent="0.2">
      <c r="A257" s="339" t="s">
        <v>1413</v>
      </c>
      <c r="B257" s="335" t="s">
        <v>1436</v>
      </c>
      <c r="C257" s="238" t="s">
        <v>147</v>
      </c>
      <c r="D257" s="250" t="s">
        <v>584</v>
      </c>
      <c r="E257" s="219" t="s">
        <v>1493</v>
      </c>
      <c r="F257" s="219" t="s">
        <v>1550</v>
      </c>
      <c r="G257" s="361">
        <v>43529</v>
      </c>
      <c r="H257" s="336" t="s">
        <v>151</v>
      </c>
      <c r="I257" s="336">
        <v>9</v>
      </c>
      <c r="J257" s="465">
        <v>345000000</v>
      </c>
      <c r="K257" s="405">
        <v>43531</v>
      </c>
      <c r="L257" s="221" t="s">
        <v>137</v>
      </c>
      <c r="M257" s="254" t="s">
        <v>137</v>
      </c>
      <c r="N257" s="418" t="s">
        <v>24</v>
      </c>
      <c r="O257" s="219" t="s">
        <v>76</v>
      </c>
      <c r="P257" s="241" t="s">
        <v>444</v>
      </c>
    </row>
    <row r="258" spans="1:16" ht="114.75" x14ac:dyDescent="0.2">
      <c r="A258" s="339"/>
      <c r="B258" s="335" t="s">
        <v>1437</v>
      </c>
      <c r="C258" s="238" t="s">
        <v>140</v>
      </c>
      <c r="D258" s="250" t="s">
        <v>22</v>
      </c>
      <c r="E258" s="219" t="s">
        <v>1494</v>
      </c>
      <c r="F258" s="219" t="s">
        <v>1551</v>
      </c>
      <c r="G258" s="361">
        <v>43529</v>
      </c>
      <c r="H258" s="336" t="s">
        <v>151</v>
      </c>
      <c r="I258" s="336">
        <v>9</v>
      </c>
      <c r="J258" s="465">
        <v>13759200</v>
      </c>
      <c r="K258" s="405">
        <v>43530</v>
      </c>
      <c r="L258" s="221" t="s">
        <v>137</v>
      </c>
      <c r="M258" s="254" t="s">
        <v>137</v>
      </c>
      <c r="N258" s="418" t="s">
        <v>24</v>
      </c>
      <c r="O258" s="219" t="s">
        <v>81</v>
      </c>
      <c r="P258" s="241" t="s">
        <v>703</v>
      </c>
    </row>
    <row r="259" spans="1:16" ht="127.5" x14ac:dyDescent="0.2">
      <c r="A259" s="339"/>
      <c r="B259" s="335" t="s">
        <v>1438</v>
      </c>
      <c r="C259" s="238" t="s">
        <v>140</v>
      </c>
      <c r="D259" s="250" t="s">
        <v>22</v>
      </c>
      <c r="E259" s="219" t="s">
        <v>1495</v>
      </c>
      <c r="F259" s="219" t="s">
        <v>1552</v>
      </c>
      <c r="G259" s="361">
        <v>43529</v>
      </c>
      <c r="H259" s="336" t="s">
        <v>151</v>
      </c>
      <c r="I259" s="336">
        <v>9</v>
      </c>
      <c r="J259" s="465">
        <v>24570000</v>
      </c>
      <c r="K259" s="405">
        <v>43530</v>
      </c>
      <c r="L259" s="221" t="s">
        <v>137</v>
      </c>
      <c r="M259" s="254" t="s">
        <v>137</v>
      </c>
      <c r="N259" s="418" t="s">
        <v>24</v>
      </c>
      <c r="O259" s="219" t="s">
        <v>81</v>
      </c>
      <c r="P259" s="241" t="s">
        <v>703</v>
      </c>
    </row>
    <row r="260" spans="1:16" ht="114.75" x14ac:dyDescent="0.2">
      <c r="A260" s="339"/>
      <c r="B260" s="335" t="s">
        <v>1439</v>
      </c>
      <c r="C260" s="238" t="s">
        <v>13</v>
      </c>
      <c r="D260" s="250" t="s">
        <v>22</v>
      </c>
      <c r="E260" s="219" t="s">
        <v>1496</v>
      </c>
      <c r="F260" s="219" t="s">
        <v>1553</v>
      </c>
      <c r="G260" s="361">
        <v>43529</v>
      </c>
      <c r="H260" s="336" t="s">
        <v>151</v>
      </c>
      <c r="I260" s="336">
        <v>9</v>
      </c>
      <c r="J260" s="465">
        <v>20837250</v>
      </c>
      <c r="K260" s="405">
        <v>43530</v>
      </c>
      <c r="L260" s="221" t="s">
        <v>137</v>
      </c>
      <c r="M260" s="254" t="s">
        <v>137</v>
      </c>
      <c r="N260" s="418" t="s">
        <v>24</v>
      </c>
      <c r="O260" s="219" t="s">
        <v>81</v>
      </c>
      <c r="P260" s="241" t="s">
        <v>703</v>
      </c>
    </row>
    <row r="261" spans="1:16" ht="102" x14ac:dyDescent="0.2">
      <c r="A261" s="339"/>
      <c r="B261" s="335" t="s">
        <v>1440</v>
      </c>
      <c r="C261" s="238" t="s">
        <v>140</v>
      </c>
      <c r="D261" s="250" t="s">
        <v>22</v>
      </c>
      <c r="E261" s="219" t="s">
        <v>1497</v>
      </c>
      <c r="F261" s="219" t="s">
        <v>1554</v>
      </c>
      <c r="G261" s="361">
        <v>43529</v>
      </c>
      <c r="H261" s="336" t="s">
        <v>151</v>
      </c>
      <c r="I261" s="336">
        <v>9</v>
      </c>
      <c r="J261" s="465">
        <v>19795383</v>
      </c>
      <c r="K261" s="405">
        <v>43531</v>
      </c>
      <c r="L261" s="221" t="s">
        <v>137</v>
      </c>
      <c r="M261" s="254" t="s">
        <v>137</v>
      </c>
      <c r="N261" s="418" t="s">
        <v>24</v>
      </c>
      <c r="O261" s="219" t="s">
        <v>81</v>
      </c>
      <c r="P261" s="241" t="s">
        <v>703</v>
      </c>
    </row>
    <row r="262" spans="1:16" ht="127.5" x14ac:dyDescent="0.2">
      <c r="A262" s="339"/>
      <c r="B262" s="335" t="s">
        <v>1441</v>
      </c>
      <c r="C262" s="238" t="s">
        <v>140</v>
      </c>
      <c r="D262" s="250" t="s">
        <v>22</v>
      </c>
      <c r="E262" s="219" t="s">
        <v>1498</v>
      </c>
      <c r="F262" s="219" t="s">
        <v>1555</v>
      </c>
      <c r="G262" s="361">
        <v>43530</v>
      </c>
      <c r="H262" s="336" t="s">
        <v>151</v>
      </c>
      <c r="I262" s="336">
        <v>9</v>
      </c>
      <c r="J262" s="465">
        <v>20837250</v>
      </c>
      <c r="K262" s="405">
        <v>43531</v>
      </c>
      <c r="L262" s="221" t="s">
        <v>137</v>
      </c>
      <c r="M262" s="254" t="s">
        <v>137</v>
      </c>
      <c r="N262" s="418" t="s">
        <v>24</v>
      </c>
      <c r="O262" s="219" t="s">
        <v>81</v>
      </c>
      <c r="P262" s="241" t="s">
        <v>703</v>
      </c>
    </row>
    <row r="263" spans="1:16" ht="89.25" x14ac:dyDescent="0.2">
      <c r="A263" s="339"/>
      <c r="B263" s="335" t="s">
        <v>1442</v>
      </c>
      <c r="C263" s="238" t="s">
        <v>140</v>
      </c>
      <c r="D263" s="250" t="s">
        <v>22</v>
      </c>
      <c r="E263" s="219" t="s">
        <v>1499</v>
      </c>
      <c r="F263" s="219" t="s">
        <v>1556</v>
      </c>
      <c r="G263" s="361">
        <v>43530</v>
      </c>
      <c r="H263" s="336" t="s">
        <v>151</v>
      </c>
      <c r="I263" s="336">
        <v>9</v>
      </c>
      <c r="J263" s="465">
        <v>22113000</v>
      </c>
      <c r="K263" s="405">
        <v>43531</v>
      </c>
      <c r="L263" s="221" t="s">
        <v>137</v>
      </c>
      <c r="M263" s="254" t="s">
        <v>137</v>
      </c>
      <c r="N263" s="418" t="s">
        <v>24</v>
      </c>
      <c r="O263" s="219" t="s">
        <v>81</v>
      </c>
      <c r="P263" s="241" t="s">
        <v>703</v>
      </c>
    </row>
    <row r="264" spans="1:16" ht="102" x14ac:dyDescent="0.2">
      <c r="A264" s="339"/>
      <c r="B264" s="335" t="s">
        <v>1443</v>
      </c>
      <c r="C264" s="238" t="s">
        <v>13</v>
      </c>
      <c r="D264" s="250" t="s">
        <v>22</v>
      </c>
      <c r="E264" s="219" t="s">
        <v>1500</v>
      </c>
      <c r="F264" s="219" t="s">
        <v>1557</v>
      </c>
      <c r="G264" s="361">
        <v>43530</v>
      </c>
      <c r="H264" s="336" t="s">
        <v>151</v>
      </c>
      <c r="I264" s="336">
        <v>9</v>
      </c>
      <c r="J264" s="465">
        <v>49131000</v>
      </c>
      <c r="K264" s="405">
        <v>43531</v>
      </c>
      <c r="L264" s="221" t="s">
        <v>137</v>
      </c>
      <c r="M264" s="254" t="s">
        <v>137</v>
      </c>
      <c r="N264" s="418" t="s">
        <v>24</v>
      </c>
      <c r="O264" s="219" t="s">
        <v>83</v>
      </c>
      <c r="P264" s="241" t="s">
        <v>1059</v>
      </c>
    </row>
    <row r="265" spans="1:16" ht="114.75" x14ac:dyDescent="0.2">
      <c r="A265" s="339"/>
      <c r="B265" s="335" t="s">
        <v>1444</v>
      </c>
      <c r="C265" s="238" t="s">
        <v>140</v>
      </c>
      <c r="D265" s="250" t="s">
        <v>22</v>
      </c>
      <c r="E265" s="219" t="s">
        <v>1501</v>
      </c>
      <c r="F265" s="219" t="s">
        <v>1558</v>
      </c>
      <c r="G265" s="361">
        <v>43530</v>
      </c>
      <c r="H265" s="336" t="s">
        <v>151</v>
      </c>
      <c r="I265" s="336">
        <v>9</v>
      </c>
      <c r="J265" s="465">
        <v>24806250</v>
      </c>
      <c r="K265" s="405">
        <v>43531</v>
      </c>
      <c r="L265" s="221" t="s">
        <v>137</v>
      </c>
      <c r="M265" s="254" t="s">
        <v>137</v>
      </c>
      <c r="N265" s="418" t="s">
        <v>24</v>
      </c>
      <c r="O265" s="219" t="s">
        <v>81</v>
      </c>
      <c r="P265" s="241" t="s">
        <v>703</v>
      </c>
    </row>
    <row r="266" spans="1:16" ht="89.25" x14ac:dyDescent="0.2">
      <c r="A266" s="339"/>
      <c r="B266" s="335" t="s">
        <v>1445</v>
      </c>
      <c r="C266" s="238" t="s">
        <v>1</v>
      </c>
      <c r="D266" s="250" t="s">
        <v>22</v>
      </c>
      <c r="E266" s="219" t="s">
        <v>1502</v>
      </c>
      <c r="F266" s="219" t="s">
        <v>1559</v>
      </c>
      <c r="G266" s="361">
        <v>43530</v>
      </c>
      <c r="H266" s="336" t="s">
        <v>151</v>
      </c>
      <c r="I266" s="336">
        <v>12</v>
      </c>
      <c r="J266" s="465">
        <v>279947976</v>
      </c>
      <c r="K266" s="405">
        <v>43543</v>
      </c>
      <c r="L266" s="221" t="s">
        <v>137</v>
      </c>
      <c r="M266" s="254" t="s">
        <v>137</v>
      </c>
      <c r="N266" s="418" t="s">
        <v>24</v>
      </c>
      <c r="O266" s="219" t="s">
        <v>79</v>
      </c>
      <c r="P266" s="241" t="s">
        <v>814</v>
      </c>
    </row>
    <row r="267" spans="1:16" ht="76.5" x14ac:dyDescent="0.2">
      <c r="A267" s="339"/>
      <c r="B267" s="335" t="s">
        <v>1446</v>
      </c>
      <c r="C267" s="238" t="s">
        <v>13</v>
      </c>
      <c r="D267" s="250" t="s">
        <v>22</v>
      </c>
      <c r="E267" s="219" t="s">
        <v>1503</v>
      </c>
      <c r="F267" s="219" t="s">
        <v>1560</v>
      </c>
      <c r="G267" s="361">
        <v>43530</v>
      </c>
      <c r="H267" s="336" t="s">
        <v>151</v>
      </c>
      <c r="I267" s="336">
        <v>9</v>
      </c>
      <c r="J267" s="465">
        <v>20837250</v>
      </c>
      <c r="K267" s="405">
        <v>43532</v>
      </c>
      <c r="L267" s="221" t="s">
        <v>137</v>
      </c>
      <c r="M267" s="254" t="s">
        <v>137</v>
      </c>
      <c r="N267" s="418" t="s">
        <v>24</v>
      </c>
      <c r="O267" s="219" t="s">
        <v>81</v>
      </c>
      <c r="P267" s="241" t="s">
        <v>703</v>
      </c>
    </row>
    <row r="268" spans="1:16" ht="51" x14ac:dyDescent="0.2">
      <c r="A268" s="339"/>
      <c r="B268" s="335" t="s">
        <v>1447</v>
      </c>
      <c r="C268" s="238" t="s">
        <v>140</v>
      </c>
      <c r="D268" s="250" t="s">
        <v>22</v>
      </c>
      <c r="E268" s="219" t="s">
        <v>1504</v>
      </c>
      <c r="F268" s="219" t="s">
        <v>1561</v>
      </c>
      <c r="G268" s="361">
        <v>43530</v>
      </c>
      <c r="H268" s="336" t="s">
        <v>151</v>
      </c>
      <c r="I268" s="336">
        <v>9</v>
      </c>
      <c r="J268" s="465">
        <v>19263150</v>
      </c>
      <c r="K268" s="405">
        <v>43531</v>
      </c>
      <c r="L268" s="221" t="s">
        <v>137</v>
      </c>
      <c r="M268" s="254" t="s">
        <v>137</v>
      </c>
      <c r="N268" s="418" t="s">
        <v>24</v>
      </c>
      <c r="O268" s="219" t="s">
        <v>82</v>
      </c>
      <c r="P268" s="241" t="s">
        <v>82</v>
      </c>
    </row>
    <row r="269" spans="1:16" ht="102" x14ac:dyDescent="0.2">
      <c r="A269" s="339"/>
      <c r="B269" s="335" t="s">
        <v>1448</v>
      </c>
      <c r="C269" s="238" t="s">
        <v>13</v>
      </c>
      <c r="D269" s="250" t="s">
        <v>22</v>
      </c>
      <c r="E269" s="219" t="s">
        <v>1505</v>
      </c>
      <c r="F269" s="219" t="s">
        <v>1562</v>
      </c>
      <c r="G269" s="361">
        <v>43530</v>
      </c>
      <c r="H269" s="336" t="s">
        <v>136</v>
      </c>
      <c r="I269" s="336">
        <v>285</v>
      </c>
      <c r="J269" s="465">
        <v>40280000</v>
      </c>
      <c r="K269" s="405">
        <v>43532</v>
      </c>
      <c r="L269" s="221" t="s">
        <v>137</v>
      </c>
      <c r="M269" s="254" t="s">
        <v>137</v>
      </c>
      <c r="N269" s="418" t="s">
        <v>24</v>
      </c>
      <c r="O269" s="219" t="s">
        <v>82</v>
      </c>
      <c r="P269" s="241" t="s">
        <v>82</v>
      </c>
    </row>
    <row r="270" spans="1:16" ht="127.5" x14ac:dyDescent="0.2">
      <c r="A270" s="339"/>
      <c r="B270" s="335" t="s">
        <v>1449</v>
      </c>
      <c r="C270" s="238" t="s">
        <v>13</v>
      </c>
      <c r="D270" s="250" t="s">
        <v>22</v>
      </c>
      <c r="E270" s="219" t="s">
        <v>1506</v>
      </c>
      <c r="F270" s="219" t="s">
        <v>1563</v>
      </c>
      <c r="G270" s="361">
        <v>43530</v>
      </c>
      <c r="H270" s="336" t="s">
        <v>151</v>
      </c>
      <c r="I270" s="336">
        <v>9</v>
      </c>
      <c r="J270" s="465">
        <v>20412000</v>
      </c>
      <c r="K270" s="405">
        <v>43533</v>
      </c>
      <c r="L270" s="221" t="s">
        <v>137</v>
      </c>
      <c r="M270" s="254" t="s">
        <v>137</v>
      </c>
      <c r="N270" s="418" t="s">
        <v>24</v>
      </c>
      <c r="O270" s="219" t="s">
        <v>81</v>
      </c>
      <c r="P270" s="241" t="s">
        <v>703</v>
      </c>
    </row>
    <row r="271" spans="1:16" ht="63.75" x14ac:dyDescent="0.2">
      <c r="A271" s="339"/>
      <c r="B271" s="335" t="s">
        <v>1450</v>
      </c>
      <c r="C271" s="238" t="s">
        <v>140</v>
      </c>
      <c r="D271" s="250" t="s">
        <v>22</v>
      </c>
      <c r="E271" s="219" t="s">
        <v>1507</v>
      </c>
      <c r="F271" s="219" t="s">
        <v>1564</v>
      </c>
      <c r="G271" s="361">
        <v>43530</v>
      </c>
      <c r="H271" s="336" t="s">
        <v>136</v>
      </c>
      <c r="I271" s="336">
        <v>285</v>
      </c>
      <c r="J271" s="465">
        <v>19263150</v>
      </c>
      <c r="K271" s="405">
        <v>43531</v>
      </c>
      <c r="L271" s="221" t="s">
        <v>137</v>
      </c>
      <c r="M271" s="254" t="s">
        <v>137</v>
      </c>
      <c r="N271" s="418" t="s">
        <v>24</v>
      </c>
      <c r="O271" s="219" t="s">
        <v>82</v>
      </c>
      <c r="P271" s="241" t="s">
        <v>82</v>
      </c>
    </row>
    <row r="272" spans="1:16" ht="89.25" x14ac:dyDescent="0.2">
      <c r="A272" s="339"/>
      <c r="B272" s="335" t="s">
        <v>1451</v>
      </c>
      <c r="C272" s="238" t="s">
        <v>140</v>
      </c>
      <c r="D272" s="250" t="s">
        <v>22</v>
      </c>
      <c r="E272" s="219" t="s">
        <v>1508</v>
      </c>
      <c r="F272" s="219" t="s">
        <v>1565</v>
      </c>
      <c r="G272" s="361">
        <v>43530</v>
      </c>
      <c r="H272" s="336" t="s">
        <v>151</v>
      </c>
      <c r="I272" s="336">
        <v>9</v>
      </c>
      <c r="J272" s="465">
        <v>22821750</v>
      </c>
      <c r="K272" s="405">
        <v>43532</v>
      </c>
      <c r="L272" s="221" t="s">
        <v>137</v>
      </c>
      <c r="M272" s="254" t="s">
        <v>137</v>
      </c>
      <c r="N272" s="418" t="s">
        <v>24</v>
      </c>
      <c r="O272" s="219" t="s">
        <v>81</v>
      </c>
      <c r="P272" s="241" t="s">
        <v>703</v>
      </c>
    </row>
    <row r="273" spans="1:16" ht="89.25" x14ac:dyDescent="0.2">
      <c r="A273" s="339"/>
      <c r="B273" s="335" t="s">
        <v>1452</v>
      </c>
      <c r="C273" s="238" t="s">
        <v>140</v>
      </c>
      <c r="D273" s="250" t="s">
        <v>22</v>
      </c>
      <c r="E273" s="219" t="s">
        <v>1509</v>
      </c>
      <c r="F273" s="219" t="s">
        <v>1566</v>
      </c>
      <c r="G273" s="361">
        <v>43530</v>
      </c>
      <c r="H273" s="336" t="s">
        <v>151</v>
      </c>
      <c r="I273" s="336">
        <v>9</v>
      </c>
      <c r="J273" s="465">
        <v>20837250</v>
      </c>
      <c r="K273" s="405">
        <v>43532</v>
      </c>
      <c r="L273" s="221" t="s">
        <v>137</v>
      </c>
      <c r="M273" s="254" t="s">
        <v>137</v>
      </c>
      <c r="N273" s="418" t="s">
        <v>24</v>
      </c>
      <c r="O273" s="219" t="s">
        <v>81</v>
      </c>
      <c r="P273" s="241" t="s">
        <v>703</v>
      </c>
    </row>
    <row r="274" spans="1:16" ht="102" x14ac:dyDescent="0.2">
      <c r="A274" s="339"/>
      <c r="B274" s="335" t="s">
        <v>1453</v>
      </c>
      <c r="C274" s="238" t="s">
        <v>140</v>
      </c>
      <c r="D274" s="250" t="s">
        <v>22</v>
      </c>
      <c r="E274" s="219" t="s">
        <v>1510</v>
      </c>
      <c r="F274" s="219" t="s">
        <v>1567</v>
      </c>
      <c r="G274" s="361">
        <v>43531</v>
      </c>
      <c r="H274" s="336" t="s">
        <v>151</v>
      </c>
      <c r="I274" s="336">
        <v>9</v>
      </c>
      <c r="J274" s="465">
        <v>19183500</v>
      </c>
      <c r="K274" s="405">
        <v>43532</v>
      </c>
      <c r="L274" s="221" t="s">
        <v>137</v>
      </c>
      <c r="M274" s="254" t="s">
        <v>137</v>
      </c>
      <c r="N274" s="418" t="s">
        <v>24</v>
      </c>
      <c r="O274" s="219" t="s">
        <v>81</v>
      </c>
      <c r="P274" s="241" t="s">
        <v>703</v>
      </c>
    </row>
    <row r="275" spans="1:16" ht="102" x14ac:dyDescent="0.2">
      <c r="A275" s="339"/>
      <c r="B275" s="335" t="s">
        <v>1454</v>
      </c>
      <c r="C275" s="238" t="s">
        <v>13</v>
      </c>
      <c r="D275" s="250" t="s">
        <v>22</v>
      </c>
      <c r="E275" s="219" t="s">
        <v>1511</v>
      </c>
      <c r="F275" s="219" t="s">
        <v>1568</v>
      </c>
      <c r="G275" s="361">
        <v>43531</v>
      </c>
      <c r="H275" s="336" t="s">
        <v>136</v>
      </c>
      <c r="I275" s="336">
        <v>290</v>
      </c>
      <c r="J275" s="465">
        <v>38937430</v>
      </c>
      <c r="K275" s="405">
        <v>43532</v>
      </c>
      <c r="L275" s="221" t="s">
        <v>137</v>
      </c>
      <c r="M275" s="254" t="s">
        <v>137</v>
      </c>
      <c r="N275" s="418" t="s">
        <v>24</v>
      </c>
      <c r="O275" s="219" t="s">
        <v>82</v>
      </c>
      <c r="P275" s="241" t="s">
        <v>82</v>
      </c>
    </row>
    <row r="276" spans="1:16" ht="102" x14ac:dyDescent="0.2">
      <c r="A276" s="339"/>
      <c r="B276" s="335" t="s">
        <v>1455</v>
      </c>
      <c r="C276" s="238" t="s">
        <v>140</v>
      </c>
      <c r="D276" s="250" t="s">
        <v>22</v>
      </c>
      <c r="E276" s="219" t="s">
        <v>1512</v>
      </c>
      <c r="F276" s="219" t="s">
        <v>1569</v>
      </c>
      <c r="G276" s="361">
        <v>43532</v>
      </c>
      <c r="H276" s="336" t="s">
        <v>151</v>
      </c>
      <c r="I276" s="336">
        <v>9</v>
      </c>
      <c r="J276" s="465">
        <v>19183500</v>
      </c>
      <c r="K276" s="405">
        <v>43533</v>
      </c>
      <c r="L276" s="221" t="s">
        <v>137</v>
      </c>
      <c r="M276" s="254" t="s">
        <v>137</v>
      </c>
      <c r="N276" s="418" t="s">
        <v>24</v>
      </c>
      <c r="O276" s="219" t="s">
        <v>81</v>
      </c>
      <c r="P276" s="241" t="s">
        <v>703</v>
      </c>
    </row>
    <row r="277" spans="1:16" ht="76.5" x14ac:dyDescent="0.2">
      <c r="A277" s="339"/>
      <c r="B277" s="335" t="s">
        <v>1456</v>
      </c>
      <c r="C277" s="238" t="s">
        <v>140</v>
      </c>
      <c r="D277" s="250" t="s">
        <v>22</v>
      </c>
      <c r="E277" s="219" t="s">
        <v>1513</v>
      </c>
      <c r="F277" s="219" t="s">
        <v>1570</v>
      </c>
      <c r="G277" s="361">
        <v>43532</v>
      </c>
      <c r="H277" s="336" t="s">
        <v>136</v>
      </c>
      <c r="I277" s="336">
        <v>280</v>
      </c>
      <c r="J277" s="465">
        <v>21466667</v>
      </c>
      <c r="K277" s="405">
        <v>43532</v>
      </c>
      <c r="L277" s="221" t="s">
        <v>137</v>
      </c>
      <c r="M277" s="254" t="s">
        <v>137</v>
      </c>
      <c r="N277" s="418" t="s">
        <v>24</v>
      </c>
      <c r="O277" s="219" t="s">
        <v>79</v>
      </c>
      <c r="P277" s="241" t="s">
        <v>814</v>
      </c>
    </row>
    <row r="278" spans="1:16" ht="89.25" x14ac:dyDescent="0.2">
      <c r="A278" s="339"/>
      <c r="B278" s="335" t="s">
        <v>1457</v>
      </c>
      <c r="C278" s="238" t="s">
        <v>140</v>
      </c>
      <c r="D278" s="250" t="s">
        <v>22</v>
      </c>
      <c r="E278" s="219" t="s">
        <v>1514</v>
      </c>
      <c r="F278" s="219" t="s">
        <v>1571</v>
      </c>
      <c r="G278" s="361">
        <v>43532</v>
      </c>
      <c r="H278" s="336" t="s">
        <v>136</v>
      </c>
      <c r="I278" s="336">
        <v>285</v>
      </c>
      <c r="J278" s="465">
        <v>25940576</v>
      </c>
      <c r="K278" s="405">
        <v>43533</v>
      </c>
      <c r="L278" s="221" t="s">
        <v>137</v>
      </c>
      <c r="M278" s="254" t="s">
        <v>137</v>
      </c>
      <c r="N278" s="418" t="s">
        <v>24</v>
      </c>
      <c r="O278" s="219" t="s">
        <v>85</v>
      </c>
      <c r="P278" s="241" t="s">
        <v>85</v>
      </c>
    </row>
    <row r="279" spans="1:16" ht="102" x14ac:dyDescent="0.2">
      <c r="A279" s="339"/>
      <c r="B279" s="335" t="s">
        <v>1458</v>
      </c>
      <c r="C279" s="238" t="s">
        <v>140</v>
      </c>
      <c r="D279" s="250" t="s">
        <v>22</v>
      </c>
      <c r="E279" s="219" t="s">
        <v>1515</v>
      </c>
      <c r="F279" s="219" t="s">
        <v>1572</v>
      </c>
      <c r="G279" s="361">
        <v>43532</v>
      </c>
      <c r="H279" s="336" t="s">
        <v>151</v>
      </c>
      <c r="I279" s="336">
        <v>9</v>
      </c>
      <c r="J279" s="465">
        <v>22113000</v>
      </c>
      <c r="K279" s="405">
        <v>43533</v>
      </c>
      <c r="L279" s="221" t="s">
        <v>137</v>
      </c>
      <c r="M279" s="254" t="s">
        <v>137</v>
      </c>
      <c r="N279" s="418" t="s">
        <v>24</v>
      </c>
      <c r="O279" s="219" t="s">
        <v>81</v>
      </c>
      <c r="P279" s="241" t="s">
        <v>703</v>
      </c>
    </row>
    <row r="280" spans="1:16" ht="102" x14ac:dyDescent="0.2">
      <c r="A280" s="339"/>
      <c r="B280" s="335" t="s">
        <v>1459</v>
      </c>
      <c r="C280" s="238" t="s">
        <v>13</v>
      </c>
      <c r="D280" s="250" t="s">
        <v>22</v>
      </c>
      <c r="E280" s="219" t="s">
        <v>1516</v>
      </c>
      <c r="F280" s="219" t="s">
        <v>1573</v>
      </c>
      <c r="G280" s="361">
        <v>43532</v>
      </c>
      <c r="H280" s="336" t="s">
        <v>136</v>
      </c>
      <c r="I280" s="336">
        <v>225</v>
      </c>
      <c r="J280" s="465">
        <v>19500000</v>
      </c>
      <c r="K280" s="405">
        <v>43533</v>
      </c>
      <c r="L280" s="221" t="s">
        <v>137</v>
      </c>
      <c r="M280" s="254" t="s">
        <v>137</v>
      </c>
      <c r="N280" s="418" t="s">
        <v>24</v>
      </c>
      <c r="O280" s="219" t="s">
        <v>81</v>
      </c>
      <c r="P280" s="241" t="s">
        <v>703</v>
      </c>
    </row>
    <row r="281" spans="1:16" ht="89.25" x14ac:dyDescent="0.2">
      <c r="A281" s="339"/>
      <c r="B281" s="335" t="s">
        <v>1460</v>
      </c>
      <c r="C281" s="238" t="s">
        <v>13</v>
      </c>
      <c r="D281" s="250" t="s">
        <v>22</v>
      </c>
      <c r="E281" s="219" t="s">
        <v>1517</v>
      </c>
      <c r="F281" s="219" t="s">
        <v>1574</v>
      </c>
      <c r="G281" s="361">
        <v>43532</v>
      </c>
      <c r="H281" s="336" t="s">
        <v>151</v>
      </c>
      <c r="I281" s="336">
        <v>9</v>
      </c>
      <c r="J281" s="465">
        <v>54000000</v>
      </c>
      <c r="K281" s="405">
        <v>43535</v>
      </c>
      <c r="L281" s="221" t="s">
        <v>137</v>
      </c>
      <c r="M281" s="254" t="s">
        <v>137</v>
      </c>
      <c r="N281" s="418" t="s">
        <v>24</v>
      </c>
      <c r="O281" s="219" t="s">
        <v>83</v>
      </c>
      <c r="P281" s="241" t="s">
        <v>83</v>
      </c>
    </row>
    <row r="282" spans="1:16" ht="76.5" x14ac:dyDescent="0.2">
      <c r="A282" s="339"/>
      <c r="B282" s="335" t="s">
        <v>1461</v>
      </c>
      <c r="C282" s="238" t="s">
        <v>140</v>
      </c>
      <c r="D282" s="250" t="s">
        <v>22</v>
      </c>
      <c r="E282" s="219" t="s">
        <v>1518</v>
      </c>
      <c r="F282" s="219" t="s">
        <v>1575</v>
      </c>
      <c r="G282" s="361">
        <v>43532</v>
      </c>
      <c r="H282" s="336" t="s">
        <v>136</v>
      </c>
      <c r="I282" s="336">
        <v>285</v>
      </c>
      <c r="J282" s="465">
        <v>30210000</v>
      </c>
      <c r="K282" s="405">
        <v>43533</v>
      </c>
      <c r="L282" s="221" t="s">
        <v>137</v>
      </c>
      <c r="M282" s="254" t="s">
        <v>137</v>
      </c>
      <c r="N282" s="418" t="s">
        <v>24</v>
      </c>
      <c r="O282" s="219" t="s">
        <v>82</v>
      </c>
      <c r="P282" s="241" t="s">
        <v>683</v>
      </c>
    </row>
    <row r="283" spans="1:16" ht="102" x14ac:dyDescent="0.2">
      <c r="A283" s="339"/>
      <c r="B283" s="335" t="s">
        <v>1462</v>
      </c>
      <c r="C283" s="238" t="s">
        <v>13</v>
      </c>
      <c r="D283" s="250" t="s">
        <v>22</v>
      </c>
      <c r="E283" s="219" t="s">
        <v>1519</v>
      </c>
      <c r="F283" s="219" t="s">
        <v>1576</v>
      </c>
      <c r="G283" s="361">
        <v>43532</v>
      </c>
      <c r="H283" s="336" t="s">
        <v>151</v>
      </c>
      <c r="I283" s="336">
        <v>9</v>
      </c>
      <c r="J283" s="465">
        <v>20412000</v>
      </c>
      <c r="K283" s="405">
        <v>43533</v>
      </c>
      <c r="L283" s="221" t="s">
        <v>137</v>
      </c>
      <c r="M283" s="254" t="s">
        <v>137</v>
      </c>
      <c r="N283" s="418" t="s">
        <v>24</v>
      </c>
      <c r="O283" s="219" t="s">
        <v>81</v>
      </c>
      <c r="P283" s="241" t="s">
        <v>703</v>
      </c>
    </row>
    <row r="284" spans="1:16" ht="102" x14ac:dyDescent="0.2">
      <c r="A284" s="339"/>
      <c r="B284" s="335" t="s">
        <v>1463</v>
      </c>
      <c r="C284" s="238" t="s">
        <v>13</v>
      </c>
      <c r="D284" s="250" t="s">
        <v>22</v>
      </c>
      <c r="E284" s="219" t="s">
        <v>1520</v>
      </c>
      <c r="F284" s="219" t="s">
        <v>1577</v>
      </c>
      <c r="G284" s="361">
        <v>43532</v>
      </c>
      <c r="H284" s="336" t="s">
        <v>151</v>
      </c>
      <c r="I284" s="336">
        <v>9</v>
      </c>
      <c r="J284" s="465">
        <v>24570000</v>
      </c>
      <c r="K284" s="405">
        <v>43535</v>
      </c>
      <c r="L284" s="221" t="s">
        <v>137</v>
      </c>
      <c r="M284" s="254" t="s">
        <v>137</v>
      </c>
      <c r="N284" s="418" t="s">
        <v>24</v>
      </c>
      <c r="O284" s="219" t="s">
        <v>81</v>
      </c>
      <c r="P284" s="241" t="s">
        <v>703</v>
      </c>
    </row>
    <row r="285" spans="1:16" ht="114.75" x14ac:dyDescent="0.2">
      <c r="A285" s="339"/>
      <c r="B285" s="335" t="s">
        <v>1464</v>
      </c>
      <c r="C285" s="238" t="s">
        <v>13</v>
      </c>
      <c r="D285" s="250" t="s">
        <v>22</v>
      </c>
      <c r="E285" s="219" t="s">
        <v>1521</v>
      </c>
      <c r="F285" s="219" t="s">
        <v>1578</v>
      </c>
      <c r="G285" s="361">
        <v>43532</v>
      </c>
      <c r="H285" s="336" t="s">
        <v>151</v>
      </c>
      <c r="I285" s="336">
        <v>9</v>
      </c>
      <c r="J285" s="465">
        <v>25798500</v>
      </c>
      <c r="K285" s="405">
        <v>43533</v>
      </c>
      <c r="L285" s="221" t="s">
        <v>137</v>
      </c>
      <c r="M285" s="254" t="s">
        <v>137</v>
      </c>
      <c r="N285" s="418" t="s">
        <v>24</v>
      </c>
      <c r="O285" s="219" t="s">
        <v>81</v>
      </c>
      <c r="P285" s="241" t="s">
        <v>703</v>
      </c>
    </row>
    <row r="286" spans="1:16" ht="114.75" x14ac:dyDescent="0.2">
      <c r="A286" s="339"/>
      <c r="B286" s="335" t="s">
        <v>1465</v>
      </c>
      <c r="C286" s="238" t="s">
        <v>13</v>
      </c>
      <c r="D286" s="250" t="s">
        <v>22</v>
      </c>
      <c r="E286" s="219" t="s">
        <v>1522</v>
      </c>
      <c r="F286" s="219" t="s">
        <v>1579</v>
      </c>
      <c r="G286" s="361">
        <v>43532</v>
      </c>
      <c r="H286" s="336" t="s">
        <v>136</v>
      </c>
      <c r="I286" s="336">
        <v>255</v>
      </c>
      <c r="J286" s="465">
        <v>24239250</v>
      </c>
      <c r="K286" s="405">
        <v>43532</v>
      </c>
      <c r="L286" s="221" t="s">
        <v>137</v>
      </c>
      <c r="M286" s="254" t="s">
        <v>137</v>
      </c>
      <c r="N286" s="418" t="s">
        <v>24</v>
      </c>
      <c r="O286" s="219" t="s">
        <v>81</v>
      </c>
      <c r="P286" s="241" t="s">
        <v>703</v>
      </c>
    </row>
    <row r="287" spans="1:16" ht="102" x14ac:dyDescent="0.2">
      <c r="A287" s="339"/>
      <c r="B287" s="335" t="s">
        <v>1466</v>
      </c>
      <c r="C287" s="238" t="s">
        <v>140</v>
      </c>
      <c r="D287" s="250" t="s">
        <v>22</v>
      </c>
      <c r="E287" s="219" t="s">
        <v>1523</v>
      </c>
      <c r="F287" s="219" t="s">
        <v>1580</v>
      </c>
      <c r="G287" s="361">
        <v>43532</v>
      </c>
      <c r="H287" s="336" t="s">
        <v>151</v>
      </c>
      <c r="I287" s="336">
        <v>9</v>
      </c>
      <c r="J287" s="465">
        <v>19656000</v>
      </c>
      <c r="K287" s="405">
        <v>43533</v>
      </c>
      <c r="L287" s="221" t="s">
        <v>137</v>
      </c>
      <c r="M287" s="254" t="s">
        <v>137</v>
      </c>
      <c r="N287" s="418" t="s">
        <v>24</v>
      </c>
      <c r="O287" s="219" t="s">
        <v>81</v>
      </c>
      <c r="P287" s="241" t="s">
        <v>703</v>
      </c>
    </row>
    <row r="288" spans="1:16" ht="89.25" x14ac:dyDescent="0.2">
      <c r="A288" s="339"/>
      <c r="B288" s="335" t="s">
        <v>1467</v>
      </c>
      <c r="C288" s="238" t="s">
        <v>13</v>
      </c>
      <c r="D288" s="250" t="s">
        <v>22</v>
      </c>
      <c r="E288" s="219" t="s">
        <v>1524</v>
      </c>
      <c r="F288" s="219" t="s">
        <v>1581</v>
      </c>
      <c r="G288" s="361">
        <v>43532</v>
      </c>
      <c r="H288" s="336" t="s">
        <v>151</v>
      </c>
      <c r="I288" s="336">
        <v>9</v>
      </c>
      <c r="J288" s="465">
        <v>21471174</v>
      </c>
      <c r="K288" s="405">
        <v>43535</v>
      </c>
      <c r="L288" s="221" t="s">
        <v>137</v>
      </c>
      <c r="M288" s="254" t="s">
        <v>137</v>
      </c>
      <c r="N288" s="418" t="s">
        <v>24</v>
      </c>
      <c r="O288" s="219" t="s">
        <v>81</v>
      </c>
      <c r="P288" s="241" t="s">
        <v>703</v>
      </c>
    </row>
    <row r="289" spans="1:16" ht="89.25" x14ac:dyDescent="0.2">
      <c r="A289" s="339"/>
      <c r="B289" s="335" t="s">
        <v>1468</v>
      </c>
      <c r="C289" s="238" t="s">
        <v>13</v>
      </c>
      <c r="D289" s="250" t="s">
        <v>22</v>
      </c>
      <c r="E289" s="219" t="s">
        <v>1525</v>
      </c>
      <c r="F289" s="219" t="s">
        <v>1582</v>
      </c>
      <c r="G289" s="361">
        <v>43532</v>
      </c>
      <c r="H289" s="336" t="s">
        <v>151</v>
      </c>
      <c r="I289" s="336">
        <v>9</v>
      </c>
      <c r="J289" s="465">
        <v>15876000</v>
      </c>
      <c r="K289" s="405">
        <v>43535</v>
      </c>
      <c r="L289" s="221" t="s">
        <v>137</v>
      </c>
      <c r="M289" s="254" t="s">
        <v>137</v>
      </c>
      <c r="N289" s="418" t="s">
        <v>24</v>
      </c>
      <c r="O289" s="219" t="s">
        <v>81</v>
      </c>
      <c r="P289" s="241" t="s">
        <v>703</v>
      </c>
    </row>
    <row r="290" spans="1:16" ht="76.5" x14ac:dyDescent="0.2">
      <c r="A290" s="339"/>
      <c r="B290" s="335" t="s">
        <v>1469</v>
      </c>
      <c r="C290" s="238" t="s">
        <v>13</v>
      </c>
      <c r="D290" s="250" t="s">
        <v>22</v>
      </c>
      <c r="E290" s="219" t="s">
        <v>1526</v>
      </c>
      <c r="F290" s="219" t="s">
        <v>1583</v>
      </c>
      <c r="G290" s="361">
        <v>43533</v>
      </c>
      <c r="H290" s="336" t="s">
        <v>136</v>
      </c>
      <c r="I290" s="336">
        <v>278</v>
      </c>
      <c r="J290" s="465">
        <v>39728758</v>
      </c>
      <c r="K290" s="405">
        <v>43537</v>
      </c>
      <c r="L290" s="221" t="s">
        <v>137</v>
      </c>
      <c r="M290" s="254" t="s">
        <v>137</v>
      </c>
      <c r="N290" s="418" t="s">
        <v>24</v>
      </c>
      <c r="O290" s="219" t="s">
        <v>85</v>
      </c>
      <c r="P290" s="241" t="s">
        <v>85</v>
      </c>
    </row>
    <row r="291" spans="1:16" ht="102" x14ac:dyDescent="0.2">
      <c r="A291" s="339"/>
      <c r="B291" s="335" t="s">
        <v>1470</v>
      </c>
      <c r="C291" s="238" t="s">
        <v>140</v>
      </c>
      <c r="D291" s="250" t="s">
        <v>22</v>
      </c>
      <c r="E291" s="219" t="s">
        <v>1527</v>
      </c>
      <c r="F291" s="219" t="s">
        <v>1584</v>
      </c>
      <c r="G291" s="361">
        <v>43533</v>
      </c>
      <c r="H291" s="336" t="s">
        <v>151</v>
      </c>
      <c r="I291" s="336">
        <v>9</v>
      </c>
      <c r="J291" s="465">
        <v>20837250</v>
      </c>
      <c r="K291" s="405">
        <v>43537</v>
      </c>
      <c r="L291" s="221" t="s">
        <v>137</v>
      </c>
      <c r="M291" s="254" t="s">
        <v>137</v>
      </c>
      <c r="N291" s="418" t="s">
        <v>24</v>
      </c>
      <c r="O291" s="219" t="s">
        <v>81</v>
      </c>
      <c r="P291" s="241" t="s">
        <v>703</v>
      </c>
    </row>
    <row r="292" spans="1:16" ht="114.75" x14ac:dyDescent="0.2">
      <c r="A292" s="339"/>
      <c r="B292" s="335" t="s">
        <v>1471</v>
      </c>
      <c r="C292" s="238" t="s">
        <v>140</v>
      </c>
      <c r="D292" s="250" t="s">
        <v>22</v>
      </c>
      <c r="E292" s="219" t="s">
        <v>1528</v>
      </c>
      <c r="F292" s="219" t="s">
        <v>1585</v>
      </c>
      <c r="G292" s="361">
        <v>43533</v>
      </c>
      <c r="H292" s="336" t="s">
        <v>151</v>
      </c>
      <c r="I292" s="336">
        <v>9</v>
      </c>
      <c r="J292" s="465">
        <v>11812500</v>
      </c>
      <c r="K292" s="405">
        <v>43537</v>
      </c>
      <c r="L292" s="221" t="s">
        <v>137</v>
      </c>
      <c r="M292" s="254" t="s">
        <v>137</v>
      </c>
      <c r="N292" s="418" t="s">
        <v>24</v>
      </c>
      <c r="O292" s="219" t="s">
        <v>81</v>
      </c>
      <c r="P292" s="241" t="s">
        <v>703</v>
      </c>
    </row>
    <row r="293" spans="1:16" ht="63.75" x14ac:dyDescent="0.2">
      <c r="A293" s="339"/>
      <c r="B293" s="335" t="s">
        <v>1472</v>
      </c>
      <c r="C293" s="238" t="s">
        <v>1</v>
      </c>
      <c r="D293" s="250" t="s">
        <v>22</v>
      </c>
      <c r="E293" s="219" t="s">
        <v>1529</v>
      </c>
      <c r="F293" s="219" t="s">
        <v>1586</v>
      </c>
      <c r="G293" s="361">
        <v>43536</v>
      </c>
      <c r="H293" s="336" t="s">
        <v>151</v>
      </c>
      <c r="I293" s="336">
        <v>12</v>
      </c>
      <c r="J293" s="465">
        <v>169008840</v>
      </c>
      <c r="K293" s="405">
        <v>43537</v>
      </c>
      <c r="L293" s="221" t="s">
        <v>137</v>
      </c>
      <c r="M293" s="254" t="s">
        <v>137</v>
      </c>
      <c r="N293" s="418" t="s">
        <v>24</v>
      </c>
      <c r="O293" s="219" t="s">
        <v>79</v>
      </c>
      <c r="P293" s="241" t="s">
        <v>814</v>
      </c>
    </row>
    <row r="294" spans="1:16" ht="127.5" x14ac:dyDescent="0.2">
      <c r="A294" s="339"/>
      <c r="B294" s="335" t="s">
        <v>1589</v>
      </c>
      <c r="C294" s="238" t="s">
        <v>13</v>
      </c>
      <c r="D294" s="250" t="s">
        <v>22</v>
      </c>
      <c r="E294" s="219" t="s">
        <v>1604</v>
      </c>
      <c r="F294" s="219" t="s">
        <v>1619</v>
      </c>
      <c r="G294" s="361">
        <v>43536</v>
      </c>
      <c r="H294" s="336" t="s">
        <v>151</v>
      </c>
      <c r="I294" s="336">
        <v>9</v>
      </c>
      <c r="J294" s="465">
        <v>16254000</v>
      </c>
      <c r="K294" s="405">
        <v>43537</v>
      </c>
      <c r="L294" s="221" t="s">
        <v>137</v>
      </c>
      <c r="M294" s="254" t="s">
        <v>137</v>
      </c>
      <c r="N294" s="418" t="s">
        <v>24</v>
      </c>
      <c r="O294" s="219" t="s">
        <v>81</v>
      </c>
      <c r="P294" s="241" t="s">
        <v>703</v>
      </c>
    </row>
    <row r="295" spans="1:16" ht="114.75" x14ac:dyDescent="0.2">
      <c r="A295" s="339"/>
      <c r="B295" s="335" t="s">
        <v>1590</v>
      </c>
      <c r="C295" s="238" t="s">
        <v>13</v>
      </c>
      <c r="D295" s="250" t="s">
        <v>22</v>
      </c>
      <c r="E295" s="219" t="s">
        <v>1605</v>
      </c>
      <c r="F295" s="219" t="s">
        <v>1620</v>
      </c>
      <c r="G295" s="361">
        <v>43536</v>
      </c>
      <c r="H295" s="336" t="s">
        <v>151</v>
      </c>
      <c r="I295" s="336">
        <v>9</v>
      </c>
      <c r="J295" s="465">
        <v>20109600</v>
      </c>
      <c r="K295" s="405">
        <v>43537</v>
      </c>
      <c r="L295" s="221" t="s">
        <v>137</v>
      </c>
      <c r="M295" s="254" t="s">
        <v>137</v>
      </c>
      <c r="N295" s="418" t="s">
        <v>24</v>
      </c>
      <c r="O295" s="219" t="s">
        <v>81</v>
      </c>
      <c r="P295" s="241" t="s">
        <v>703</v>
      </c>
    </row>
    <row r="296" spans="1:16" ht="102" x14ac:dyDescent="0.2">
      <c r="A296" s="339"/>
      <c r="B296" s="335" t="s">
        <v>1591</v>
      </c>
      <c r="C296" s="238" t="s">
        <v>140</v>
      </c>
      <c r="D296" s="250" t="s">
        <v>22</v>
      </c>
      <c r="E296" s="219" t="s">
        <v>1606</v>
      </c>
      <c r="F296" s="219" t="s">
        <v>1621</v>
      </c>
      <c r="G296" s="361">
        <v>43537</v>
      </c>
      <c r="H296" s="336" t="s">
        <v>151</v>
      </c>
      <c r="I296" s="336">
        <v>9</v>
      </c>
      <c r="J296" s="465">
        <v>17199000</v>
      </c>
      <c r="K296" s="405">
        <v>43538</v>
      </c>
      <c r="L296" s="221" t="s">
        <v>137</v>
      </c>
      <c r="M296" s="254" t="s">
        <v>137</v>
      </c>
      <c r="N296" s="418" t="s">
        <v>24</v>
      </c>
      <c r="O296" s="219" t="s">
        <v>81</v>
      </c>
      <c r="P296" s="241" t="s">
        <v>703</v>
      </c>
    </row>
    <row r="297" spans="1:16" ht="127.5" x14ac:dyDescent="0.2">
      <c r="A297" s="339"/>
      <c r="B297" s="335" t="s">
        <v>1592</v>
      </c>
      <c r="C297" s="238" t="s">
        <v>140</v>
      </c>
      <c r="D297" s="250" t="s">
        <v>22</v>
      </c>
      <c r="E297" s="219" t="s">
        <v>1607</v>
      </c>
      <c r="F297" s="219" t="s">
        <v>1622</v>
      </c>
      <c r="G297" s="361">
        <v>43537</v>
      </c>
      <c r="H297" s="336" t="s">
        <v>151</v>
      </c>
      <c r="I297" s="336">
        <v>9</v>
      </c>
      <c r="J297" s="465">
        <v>19656000</v>
      </c>
      <c r="K297" s="405">
        <v>43538</v>
      </c>
      <c r="L297" s="221" t="s">
        <v>137</v>
      </c>
      <c r="M297" s="254" t="s">
        <v>137</v>
      </c>
      <c r="N297" s="418" t="s">
        <v>24</v>
      </c>
      <c r="O297" s="219" t="s">
        <v>81</v>
      </c>
      <c r="P297" s="241" t="s">
        <v>703</v>
      </c>
    </row>
    <row r="298" spans="1:16" ht="63.75" x14ac:dyDescent="0.2">
      <c r="A298" s="339"/>
      <c r="B298" s="335" t="s">
        <v>1593</v>
      </c>
      <c r="C298" s="238" t="s">
        <v>140</v>
      </c>
      <c r="D298" s="250" t="s">
        <v>22</v>
      </c>
      <c r="E298" s="219" t="s">
        <v>1608</v>
      </c>
      <c r="F298" s="219" t="s">
        <v>1623</v>
      </c>
      <c r="G298" s="361">
        <v>43537</v>
      </c>
      <c r="H298" s="336" t="s">
        <v>151</v>
      </c>
      <c r="I298" s="336">
        <v>9</v>
      </c>
      <c r="J298" s="465">
        <v>19656000</v>
      </c>
      <c r="K298" s="405">
        <v>43539</v>
      </c>
      <c r="L298" s="221" t="s">
        <v>137</v>
      </c>
      <c r="M298" s="254" t="s">
        <v>137</v>
      </c>
      <c r="N298" s="418" t="s">
        <v>24</v>
      </c>
      <c r="O298" s="219" t="s">
        <v>81</v>
      </c>
      <c r="P298" s="241" t="s">
        <v>703</v>
      </c>
    </row>
    <row r="299" spans="1:16" ht="127.5" x14ac:dyDescent="0.2">
      <c r="A299" s="339"/>
      <c r="B299" s="335" t="s">
        <v>1594</v>
      </c>
      <c r="C299" s="238" t="s">
        <v>140</v>
      </c>
      <c r="D299" s="250" t="s">
        <v>22</v>
      </c>
      <c r="E299" s="219" t="s">
        <v>1609</v>
      </c>
      <c r="F299" s="219" t="s">
        <v>1624</v>
      </c>
      <c r="G299" s="361">
        <v>43538</v>
      </c>
      <c r="H299" s="336" t="s">
        <v>151</v>
      </c>
      <c r="I299" s="336">
        <v>9</v>
      </c>
      <c r="J299" s="465">
        <v>19953675</v>
      </c>
      <c r="K299" s="405">
        <v>43539</v>
      </c>
      <c r="L299" s="221" t="s">
        <v>137</v>
      </c>
      <c r="M299" s="254" t="s">
        <v>137</v>
      </c>
      <c r="N299" s="418" t="s">
        <v>24</v>
      </c>
      <c r="O299" s="219" t="s">
        <v>81</v>
      </c>
      <c r="P299" s="241" t="s">
        <v>703</v>
      </c>
    </row>
    <row r="300" spans="1:16" ht="102" x14ac:dyDescent="0.2">
      <c r="A300" s="339"/>
      <c r="B300" s="335" t="s">
        <v>1595</v>
      </c>
      <c r="C300" s="238" t="s">
        <v>13</v>
      </c>
      <c r="D300" s="250" t="s">
        <v>22</v>
      </c>
      <c r="E300" s="219" t="s">
        <v>1610</v>
      </c>
      <c r="F300" s="219" t="s">
        <v>1625</v>
      </c>
      <c r="G300" s="361">
        <v>43538</v>
      </c>
      <c r="H300" s="336" t="s">
        <v>151</v>
      </c>
      <c r="I300" s="336">
        <v>9</v>
      </c>
      <c r="J300" s="465">
        <v>31950000</v>
      </c>
      <c r="K300" s="405">
        <v>43539</v>
      </c>
      <c r="L300" s="221" t="s">
        <v>137</v>
      </c>
      <c r="M300" s="254" t="s">
        <v>137</v>
      </c>
      <c r="N300" s="418" t="s">
        <v>24</v>
      </c>
      <c r="O300" s="219" t="s">
        <v>83</v>
      </c>
      <c r="P300" s="241" t="s">
        <v>1587</v>
      </c>
    </row>
    <row r="301" spans="1:16" ht="102" x14ac:dyDescent="0.2">
      <c r="A301" s="339"/>
      <c r="B301" s="335" t="s">
        <v>1596</v>
      </c>
      <c r="C301" s="238" t="s">
        <v>13</v>
      </c>
      <c r="D301" s="250" t="s">
        <v>22</v>
      </c>
      <c r="E301" s="219" t="s">
        <v>1611</v>
      </c>
      <c r="F301" s="219" t="s">
        <v>1626</v>
      </c>
      <c r="G301" s="361">
        <v>43538</v>
      </c>
      <c r="H301" s="336" t="s">
        <v>151</v>
      </c>
      <c r="I301" s="336">
        <v>9</v>
      </c>
      <c r="J301" s="465">
        <v>31950000</v>
      </c>
      <c r="K301" s="405">
        <v>43539</v>
      </c>
      <c r="L301" s="221" t="s">
        <v>137</v>
      </c>
      <c r="M301" s="254" t="s">
        <v>137</v>
      </c>
      <c r="N301" s="418" t="s">
        <v>24</v>
      </c>
      <c r="O301" s="219" t="s">
        <v>83</v>
      </c>
      <c r="P301" s="241" t="s">
        <v>1587</v>
      </c>
    </row>
    <row r="302" spans="1:16" ht="63.75" x14ac:dyDescent="0.2">
      <c r="A302" s="339"/>
      <c r="B302" s="335" t="s">
        <v>1597</v>
      </c>
      <c r="C302" s="238" t="s">
        <v>140</v>
      </c>
      <c r="D302" s="250" t="s">
        <v>22</v>
      </c>
      <c r="E302" s="219" t="s">
        <v>1612</v>
      </c>
      <c r="F302" s="219" t="s">
        <v>1627</v>
      </c>
      <c r="G302" s="361">
        <v>43539</v>
      </c>
      <c r="H302" s="336" t="s">
        <v>151</v>
      </c>
      <c r="I302" s="336">
        <v>9</v>
      </c>
      <c r="J302" s="465">
        <v>16027200</v>
      </c>
      <c r="K302" s="405">
        <v>43540</v>
      </c>
      <c r="L302" s="221" t="s">
        <v>137</v>
      </c>
      <c r="M302" s="254" t="s">
        <v>137</v>
      </c>
      <c r="N302" s="418" t="s">
        <v>24</v>
      </c>
      <c r="O302" s="219" t="s">
        <v>76</v>
      </c>
      <c r="P302" s="241" t="s">
        <v>215</v>
      </c>
    </row>
    <row r="303" spans="1:16" ht="63.75" x14ac:dyDescent="0.2">
      <c r="A303" s="339"/>
      <c r="B303" s="335" t="s">
        <v>1598</v>
      </c>
      <c r="C303" s="238" t="s">
        <v>140</v>
      </c>
      <c r="D303" s="250" t="s">
        <v>22</v>
      </c>
      <c r="E303" s="219" t="s">
        <v>1613</v>
      </c>
      <c r="F303" s="219" t="s">
        <v>1628</v>
      </c>
      <c r="G303" s="361">
        <v>43539</v>
      </c>
      <c r="H303" s="336" t="s">
        <v>151</v>
      </c>
      <c r="I303" s="336">
        <v>9</v>
      </c>
      <c r="J303" s="465">
        <v>17100000</v>
      </c>
      <c r="K303" s="405">
        <v>43540</v>
      </c>
      <c r="L303" s="221" t="s">
        <v>137</v>
      </c>
      <c r="M303" s="254" t="s">
        <v>137</v>
      </c>
      <c r="N303" s="418" t="s">
        <v>24</v>
      </c>
      <c r="O303" s="219" t="s">
        <v>83</v>
      </c>
      <c r="P303" s="241" t="s">
        <v>1059</v>
      </c>
    </row>
    <row r="304" spans="1:16" ht="114.75" x14ac:dyDescent="0.2">
      <c r="A304" s="339"/>
      <c r="B304" s="335" t="s">
        <v>1599</v>
      </c>
      <c r="C304" s="238" t="s">
        <v>140</v>
      </c>
      <c r="D304" s="250" t="s">
        <v>22</v>
      </c>
      <c r="E304" s="219" t="s">
        <v>1614</v>
      </c>
      <c r="F304" s="219" t="s">
        <v>1629</v>
      </c>
      <c r="G304" s="361">
        <v>43539</v>
      </c>
      <c r="H304" s="336" t="s">
        <v>151</v>
      </c>
      <c r="I304" s="336">
        <v>9</v>
      </c>
      <c r="J304" s="465">
        <v>19278000</v>
      </c>
      <c r="K304" s="405">
        <v>43540</v>
      </c>
      <c r="L304" s="221" t="s">
        <v>137</v>
      </c>
      <c r="M304" s="254" t="s">
        <v>137</v>
      </c>
      <c r="N304" s="418" t="s">
        <v>24</v>
      </c>
      <c r="O304" s="219" t="s">
        <v>81</v>
      </c>
      <c r="P304" s="241" t="s">
        <v>703</v>
      </c>
    </row>
    <row r="305" spans="1:16" ht="102" x14ac:dyDescent="0.2">
      <c r="A305" s="339"/>
      <c r="B305" s="335" t="s">
        <v>1600</v>
      </c>
      <c r="C305" s="238" t="s">
        <v>13</v>
      </c>
      <c r="D305" s="250" t="s">
        <v>22</v>
      </c>
      <c r="E305" s="219" t="s">
        <v>1615</v>
      </c>
      <c r="F305" s="219" t="s">
        <v>1630</v>
      </c>
      <c r="G305" s="361">
        <v>43539</v>
      </c>
      <c r="H305" s="336" t="s">
        <v>151</v>
      </c>
      <c r="I305" s="336">
        <v>9</v>
      </c>
      <c r="J305" s="465">
        <v>31950000</v>
      </c>
      <c r="K305" s="405">
        <v>43540</v>
      </c>
      <c r="L305" s="221" t="s">
        <v>137</v>
      </c>
      <c r="M305" s="254" t="s">
        <v>137</v>
      </c>
      <c r="N305" s="418" t="s">
        <v>24</v>
      </c>
      <c r="O305" s="219" t="s">
        <v>83</v>
      </c>
      <c r="P305" s="241" t="s">
        <v>1587</v>
      </c>
    </row>
    <row r="306" spans="1:16" ht="63.75" x14ac:dyDescent="0.2">
      <c r="A306" s="339" t="s">
        <v>1588</v>
      </c>
      <c r="B306" s="335" t="s">
        <v>1601</v>
      </c>
      <c r="C306" s="238" t="s">
        <v>55</v>
      </c>
      <c r="D306" s="250" t="s">
        <v>567</v>
      </c>
      <c r="E306" s="219" t="s">
        <v>1616</v>
      </c>
      <c r="F306" s="219" t="s">
        <v>1631</v>
      </c>
      <c r="G306" s="361">
        <v>43539</v>
      </c>
      <c r="H306" s="336" t="s">
        <v>151</v>
      </c>
      <c r="I306" s="336">
        <v>10</v>
      </c>
      <c r="J306" s="465">
        <v>214021380</v>
      </c>
      <c r="K306" s="405">
        <v>43543</v>
      </c>
      <c r="L306" s="221" t="s">
        <v>137</v>
      </c>
      <c r="M306" s="254" t="s">
        <v>137</v>
      </c>
      <c r="N306" s="418" t="s">
        <v>24</v>
      </c>
      <c r="O306" s="219" t="s">
        <v>77</v>
      </c>
      <c r="P306" s="241" t="s">
        <v>813</v>
      </c>
    </row>
    <row r="307" spans="1:16" ht="102" x14ac:dyDescent="0.2">
      <c r="A307" s="339"/>
      <c r="B307" s="335" t="s">
        <v>1602</v>
      </c>
      <c r="C307" s="238" t="s">
        <v>140</v>
      </c>
      <c r="D307" s="250" t="s">
        <v>22</v>
      </c>
      <c r="E307" s="219" t="s">
        <v>1617</v>
      </c>
      <c r="F307" s="219" t="s">
        <v>1632</v>
      </c>
      <c r="G307" s="361">
        <v>43539</v>
      </c>
      <c r="H307" s="336" t="s">
        <v>151</v>
      </c>
      <c r="I307" s="336">
        <v>9</v>
      </c>
      <c r="J307" s="465">
        <v>16868250</v>
      </c>
      <c r="K307" s="405">
        <v>43539</v>
      </c>
      <c r="L307" s="221" t="s">
        <v>137</v>
      </c>
      <c r="M307" s="254" t="s">
        <v>137</v>
      </c>
      <c r="N307" s="418" t="s">
        <v>24</v>
      </c>
      <c r="O307" s="219" t="s">
        <v>81</v>
      </c>
      <c r="P307" s="241" t="s">
        <v>703</v>
      </c>
    </row>
    <row r="308" spans="1:16" ht="114.75" x14ac:dyDescent="0.2">
      <c r="A308" s="339"/>
      <c r="B308" s="335" t="s">
        <v>1603</v>
      </c>
      <c r="C308" s="238" t="s">
        <v>13</v>
      </c>
      <c r="D308" s="250" t="s">
        <v>22</v>
      </c>
      <c r="E308" s="219" t="s">
        <v>1618</v>
      </c>
      <c r="F308" s="219" t="s">
        <v>1633</v>
      </c>
      <c r="G308" s="361">
        <v>43539</v>
      </c>
      <c r="H308" s="336" t="s">
        <v>151</v>
      </c>
      <c r="I308" s="336">
        <v>9</v>
      </c>
      <c r="J308" s="465">
        <v>37935000</v>
      </c>
      <c r="K308" s="405">
        <v>43540</v>
      </c>
      <c r="L308" s="221" t="s">
        <v>137</v>
      </c>
      <c r="M308" s="254" t="s">
        <v>137</v>
      </c>
      <c r="N308" s="418" t="s">
        <v>24</v>
      </c>
      <c r="O308" s="219" t="s">
        <v>82</v>
      </c>
      <c r="P308" s="241" t="s">
        <v>683</v>
      </c>
    </row>
    <row r="309" spans="1:16" ht="89.25" x14ac:dyDescent="0.2">
      <c r="A309" s="339"/>
      <c r="B309" s="335" t="s">
        <v>1634</v>
      </c>
      <c r="C309" s="238" t="s">
        <v>13</v>
      </c>
      <c r="D309" s="250" t="s">
        <v>22</v>
      </c>
      <c r="E309" s="219" t="s">
        <v>1639</v>
      </c>
      <c r="F309" s="219" t="s">
        <v>1644</v>
      </c>
      <c r="G309" s="361">
        <v>43539</v>
      </c>
      <c r="H309" s="336" t="s">
        <v>151</v>
      </c>
      <c r="I309" s="336">
        <v>9</v>
      </c>
      <c r="J309" s="465">
        <v>20341125</v>
      </c>
      <c r="K309" s="405">
        <v>43540</v>
      </c>
      <c r="L309" s="221" t="s">
        <v>137</v>
      </c>
      <c r="M309" s="254" t="s">
        <v>137</v>
      </c>
      <c r="N309" s="418" t="s">
        <v>24</v>
      </c>
      <c r="O309" s="219" t="s">
        <v>81</v>
      </c>
      <c r="P309" s="241" t="s">
        <v>703</v>
      </c>
    </row>
    <row r="310" spans="1:16" ht="114.75" x14ac:dyDescent="0.2">
      <c r="A310" s="339"/>
      <c r="B310" s="335" t="s">
        <v>1635</v>
      </c>
      <c r="C310" s="238" t="s">
        <v>13</v>
      </c>
      <c r="D310" s="250" t="s">
        <v>22</v>
      </c>
      <c r="E310" s="219" t="s">
        <v>1640</v>
      </c>
      <c r="F310" s="219" t="s">
        <v>1645</v>
      </c>
      <c r="G310" s="361">
        <v>43539</v>
      </c>
      <c r="H310" s="336" t="s">
        <v>151</v>
      </c>
      <c r="I310" s="336">
        <v>9</v>
      </c>
      <c r="J310" s="465">
        <v>45000000</v>
      </c>
      <c r="K310" s="405">
        <v>43540</v>
      </c>
      <c r="L310" s="221" t="s">
        <v>137</v>
      </c>
      <c r="M310" s="254" t="s">
        <v>137</v>
      </c>
      <c r="N310" s="418" t="s">
        <v>24</v>
      </c>
      <c r="O310" s="219" t="s">
        <v>86</v>
      </c>
      <c r="P310" s="241" t="s">
        <v>793</v>
      </c>
    </row>
    <row r="311" spans="1:16" ht="89.25" x14ac:dyDescent="0.2">
      <c r="A311" s="339"/>
      <c r="B311" s="335" t="s">
        <v>1636</v>
      </c>
      <c r="C311" s="238" t="s">
        <v>140</v>
      </c>
      <c r="D311" s="250" t="s">
        <v>22</v>
      </c>
      <c r="E311" s="219" t="s">
        <v>1641</v>
      </c>
      <c r="F311" s="219" t="s">
        <v>1646</v>
      </c>
      <c r="G311" s="361">
        <v>43540</v>
      </c>
      <c r="H311" s="336" t="s">
        <v>151</v>
      </c>
      <c r="I311" s="336">
        <v>9</v>
      </c>
      <c r="J311" s="465">
        <v>12285000</v>
      </c>
      <c r="K311" s="405">
        <v>43541</v>
      </c>
      <c r="L311" s="221" t="s">
        <v>137</v>
      </c>
      <c r="M311" s="254" t="s">
        <v>137</v>
      </c>
      <c r="N311" s="418" t="s">
        <v>24</v>
      </c>
      <c r="O311" s="219" t="s">
        <v>81</v>
      </c>
      <c r="P311" s="241" t="s">
        <v>703</v>
      </c>
    </row>
    <row r="312" spans="1:16" ht="102" x14ac:dyDescent="0.2">
      <c r="A312" s="339"/>
      <c r="B312" s="335" t="s">
        <v>1637</v>
      </c>
      <c r="C312" s="238" t="s">
        <v>13</v>
      </c>
      <c r="D312" s="250" t="s">
        <v>22</v>
      </c>
      <c r="E312" s="219" t="s">
        <v>1642</v>
      </c>
      <c r="F312" s="219" t="s">
        <v>1647</v>
      </c>
      <c r="G312" s="361">
        <v>43542</v>
      </c>
      <c r="H312" s="336" t="s">
        <v>151</v>
      </c>
      <c r="I312" s="336">
        <v>9</v>
      </c>
      <c r="J312" s="465">
        <v>15309000</v>
      </c>
      <c r="K312" s="405">
        <v>43543</v>
      </c>
      <c r="L312" s="221" t="s">
        <v>137</v>
      </c>
      <c r="M312" s="254" t="s">
        <v>137</v>
      </c>
      <c r="N312" s="418" t="s">
        <v>24</v>
      </c>
      <c r="O312" s="219" t="s">
        <v>81</v>
      </c>
      <c r="P312" s="241" t="s">
        <v>703</v>
      </c>
    </row>
    <row r="313" spans="1:16" ht="76.5" x14ac:dyDescent="0.2">
      <c r="A313" s="339"/>
      <c r="B313" s="335" t="s">
        <v>1638</v>
      </c>
      <c r="C313" s="238" t="s">
        <v>13</v>
      </c>
      <c r="D313" s="250" t="s">
        <v>22</v>
      </c>
      <c r="E313" s="219" t="s">
        <v>1643</v>
      </c>
      <c r="F313" s="219" t="s">
        <v>1648</v>
      </c>
      <c r="G313" s="361">
        <v>43543</v>
      </c>
      <c r="H313" s="336" t="s">
        <v>151</v>
      </c>
      <c r="I313" s="336">
        <v>9</v>
      </c>
      <c r="J313" s="465">
        <v>44955000</v>
      </c>
      <c r="K313" s="405">
        <v>43544</v>
      </c>
      <c r="L313" s="221" t="s">
        <v>137</v>
      </c>
      <c r="M313" s="254" t="s">
        <v>137</v>
      </c>
      <c r="N313" s="418" t="s">
        <v>24</v>
      </c>
      <c r="O313" s="219" t="s">
        <v>79</v>
      </c>
      <c r="P313" s="241" t="s">
        <v>814</v>
      </c>
    </row>
    <row r="314" spans="1:16" ht="102" x14ac:dyDescent="0.2">
      <c r="A314" s="339"/>
      <c r="B314" s="335" t="s">
        <v>1658</v>
      </c>
      <c r="C314" s="238" t="s">
        <v>13</v>
      </c>
      <c r="D314" s="250" t="s">
        <v>22</v>
      </c>
      <c r="E314" s="219" t="s">
        <v>1696</v>
      </c>
      <c r="F314" s="219" t="s">
        <v>1729</v>
      </c>
      <c r="G314" s="361">
        <v>43543</v>
      </c>
      <c r="H314" s="336" t="s">
        <v>151</v>
      </c>
      <c r="I314" s="336">
        <v>9</v>
      </c>
      <c r="J314" s="465">
        <v>19656000</v>
      </c>
      <c r="K314" s="405">
        <v>43544</v>
      </c>
      <c r="L314" s="221" t="s">
        <v>137</v>
      </c>
      <c r="M314" s="254" t="s">
        <v>137</v>
      </c>
      <c r="N314" s="418" t="s">
        <v>24</v>
      </c>
      <c r="O314" s="219" t="s">
        <v>81</v>
      </c>
      <c r="P314" s="241" t="s">
        <v>703</v>
      </c>
    </row>
    <row r="315" spans="1:16" ht="102" x14ac:dyDescent="0.2">
      <c r="A315" s="339"/>
      <c r="B315" s="335" t="s">
        <v>1659</v>
      </c>
      <c r="C315" s="238" t="s">
        <v>13</v>
      </c>
      <c r="D315" s="250" t="s">
        <v>22</v>
      </c>
      <c r="E315" s="219" t="s">
        <v>1697</v>
      </c>
      <c r="F315" s="219" t="s">
        <v>1730</v>
      </c>
      <c r="G315" s="361">
        <v>43543</v>
      </c>
      <c r="H315" s="336" t="s">
        <v>151</v>
      </c>
      <c r="I315" s="336">
        <v>9</v>
      </c>
      <c r="J315" s="465">
        <v>19656000</v>
      </c>
      <c r="K315" s="405">
        <v>43544</v>
      </c>
      <c r="L315" s="221" t="s">
        <v>137</v>
      </c>
      <c r="M315" s="254" t="s">
        <v>137</v>
      </c>
      <c r="N315" s="418" t="s">
        <v>24</v>
      </c>
      <c r="O315" s="219" t="s">
        <v>81</v>
      </c>
      <c r="P315" s="241" t="s">
        <v>703</v>
      </c>
    </row>
    <row r="316" spans="1:16" ht="102" x14ac:dyDescent="0.2">
      <c r="A316" s="339"/>
      <c r="B316" s="335" t="s">
        <v>1660</v>
      </c>
      <c r="C316" s="238" t="s">
        <v>140</v>
      </c>
      <c r="D316" s="250" t="s">
        <v>22</v>
      </c>
      <c r="E316" s="219" t="s">
        <v>1698</v>
      </c>
      <c r="F316" s="219" t="s">
        <v>1731</v>
      </c>
      <c r="G316" s="361">
        <v>43543</v>
      </c>
      <c r="H316" s="336" t="s">
        <v>151</v>
      </c>
      <c r="I316" s="336">
        <v>9</v>
      </c>
      <c r="J316" s="465">
        <v>15545250</v>
      </c>
      <c r="K316" s="405">
        <v>43544</v>
      </c>
      <c r="L316" s="221" t="s">
        <v>137</v>
      </c>
      <c r="M316" s="254" t="s">
        <v>137</v>
      </c>
      <c r="N316" s="418" t="s">
        <v>24</v>
      </c>
      <c r="O316" s="219" t="s">
        <v>81</v>
      </c>
      <c r="P316" s="241" t="s">
        <v>703</v>
      </c>
    </row>
    <row r="317" spans="1:16" ht="76.5" x14ac:dyDescent="0.2">
      <c r="A317" s="339" t="s">
        <v>1649</v>
      </c>
      <c r="B317" s="335" t="s">
        <v>1661</v>
      </c>
      <c r="C317" s="238" t="s">
        <v>147</v>
      </c>
      <c r="D317" s="250" t="s">
        <v>584</v>
      </c>
      <c r="E317" s="219" t="s">
        <v>1699</v>
      </c>
      <c r="F317" s="219" t="s">
        <v>1732</v>
      </c>
      <c r="G317" s="361">
        <v>43543</v>
      </c>
      <c r="H317" s="336" t="s">
        <v>151</v>
      </c>
      <c r="I317" s="336">
        <v>9</v>
      </c>
      <c r="J317" s="465">
        <v>49474790</v>
      </c>
      <c r="K317" s="405">
        <v>43553</v>
      </c>
      <c r="L317" s="221" t="s">
        <v>137</v>
      </c>
      <c r="M317" s="254" t="s">
        <v>137</v>
      </c>
      <c r="N317" s="418" t="s">
        <v>24</v>
      </c>
      <c r="O317" s="219" t="s">
        <v>704</v>
      </c>
      <c r="P317" s="241" t="s">
        <v>704</v>
      </c>
    </row>
    <row r="318" spans="1:16" ht="102" x14ac:dyDescent="0.2">
      <c r="A318" s="339"/>
      <c r="B318" s="335" t="s">
        <v>1662</v>
      </c>
      <c r="C318" s="238" t="s">
        <v>13</v>
      </c>
      <c r="D318" s="250" t="s">
        <v>22</v>
      </c>
      <c r="E318" s="219" t="s">
        <v>1700</v>
      </c>
      <c r="F318" s="219" t="s">
        <v>1733</v>
      </c>
      <c r="G318" s="361">
        <v>43543</v>
      </c>
      <c r="H318" s="336" t="s">
        <v>151</v>
      </c>
      <c r="I318" s="336">
        <v>9</v>
      </c>
      <c r="J318" s="465">
        <v>12757500</v>
      </c>
      <c r="K318" s="405">
        <v>43544</v>
      </c>
      <c r="L318" s="221" t="s">
        <v>137</v>
      </c>
      <c r="M318" s="254" t="s">
        <v>137</v>
      </c>
      <c r="N318" s="418" t="s">
        <v>24</v>
      </c>
      <c r="O318" s="219" t="s">
        <v>81</v>
      </c>
      <c r="P318" s="241" t="s">
        <v>703</v>
      </c>
    </row>
    <row r="319" spans="1:16" ht="76.5" x14ac:dyDescent="0.2">
      <c r="A319" s="339"/>
      <c r="B319" s="335" t="s">
        <v>1663</v>
      </c>
      <c r="C319" s="238" t="s">
        <v>357</v>
      </c>
      <c r="D319" s="250" t="s">
        <v>22</v>
      </c>
      <c r="E319" s="219" t="s">
        <v>1701</v>
      </c>
      <c r="F319" s="219" t="s">
        <v>1734</v>
      </c>
      <c r="G319" s="361">
        <v>43543</v>
      </c>
      <c r="H319" s="336" t="s">
        <v>151</v>
      </c>
      <c r="I319" s="336">
        <v>9</v>
      </c>
      <c r="J319" s="465">
        <v>31912972</v>
      </c>
      <c r="K319" s="405">
        <v>43545</v>
      </c>
      <c r="L319" s="221" t="s">
        <v>137</v>
      </c>
      <c r="M319" s="254" t="s">
        <v>137</v>
      </c>
      <c r="N319" s="418" t="s">
        <v>24</v>
      </c>
      <c r="O319" s="219" t="s">
        <v>77</v>
      </c>
      <c r="P319" s="241" t="s">
        <v>813</v>
      </c>
    </row>
    <row r="320" spans="1:16" ht="89.25" x14ac:dyDescent="0.2">
      <c r="A320" s="339"/>
      <c r="B320" s="335" t="s">
        <v>1664</v>
      </c>
      <c r="C320" s="238" t="s">
        <v>140</v>
      </c>
      <c r="D320" s="250" t="s">
        <v>22</v>
      </c>
      <c r="E320" s="219" t="s">
        <v>1702</v>
      </c>
      <c r="F320" s="219" t="s">
        <v>1735</v>
      </c>
      <c r="G320" s="361">
        <v>43543</v>
      </c>
      <c r="H320" s="336" t="s">
        <v>151</v>
      </c>
      <c r="I320" s="336">
        <v>9</v>
      </c>
      <c r="J320" s="465">
        <v>22352625</v>
      </c>
      <c r="K320" s="405">
        <v>43544</v>
      </c>
      <c r="L320" s="221" t="s">
        <v>137</v>
      </c>
      <c r="M320" s="254" t="s">
        <v>137</v>
      </c>
      <c r="N320" s="418" t="s">
        <v>24</v>
      </c>
      <c r="O320" s="219" t="s">
        <v>81</v>
      </c>
      <c r="P320" s="241" t="s">
        <v>703</v>
      </c>
    </row>
    <row r="321" spans="1:16" ht="76.5" x14ac:dyDescent="0.2">
      <c r="A321" s="339"/>
      <c r="B321" s="335" t="s">
        <v>1665</v>
      </c>
      <c r="C321" s="238" t="s">
        <v>13</v>
      </c>
      <c r="D321" s="250" t="s">
        <v>22</v>
      </c>
      <c r="E321" s="407" t="s">
        <v>1703</v>
      </c>
      <c r="F321" s="219" t="s">
        <v>1648</v>
      </c>
      <c r="G321" s="361">
        <v>43543</v>
      </c>
      <c r="H321" s="336" t="s">
        <v>151</v>
      </c>
      <c r="I321" s="336">
        <v>9</v>
      </c>
      <c r="J321" s="465">
        <v>44955000</v>
      </c>
      <c r="K321" s="405">
        <v>43544</v>
      </c>
      <c r="L321" s="221" t="s">
        <v>137</v>
      </c>
      <c r="M321" s="254" t="s">
        <v>137</v>
      </c>
      <c r="N321" s="418" t="s">
        <v>24</v>
      </c>
      <c r="O321" s="219" t="s">
        <v>79</v>
      </c>
      <c r="P321" s="241" t="s">
        <v>814</v>
      </c>
    </row>
    <row r="322" spans="1:16" ht="38.25" x14ac:dyDescent="0.2">
      <c r="A322" s="339" t="s">
        <v>1650</v>
      </c>
      <c r="B322" s="335" t="s">
        <v>1666</v>
      </c>
      <c r="C322" s="238" t="s">
        <v>172</v>
      </c>
      <c r="D322" s="250" t="s">
        <v>584</v>
      </c>
      <c r="E322" s="219" t="s">
        <v>1704</v>
      </c>
      <c r="F322" s="219" t="s">
        <v>1736</v>
      </c>
      <c r="G322" s="361">
        <v>43543</v>
      </c>
      <c r="H322" s="336" t="s">
        <v>151</v>
      </c>
      <c r="I322" s="336">
        <v>27</v>
      </c>
      <c r="J322" s="465">
        <v>65633647081</v>
      </c>
      <c r="K322" s="405">
        <v>43591</v>
      </c>
      <c r="L322" s="221" t="s">
        <v>137</v>
      </c>
      <c r="M322" s="254" t="s">
        <v>137</v>
      </c>
      <c r="N322" s="418" t="s">
        <v>24</v>
      </c>
      <c r="O322" s="219" t="s">
        <v>80</v>
      </c>
      <c r="P322" s="241" t="s">
        <v>80</v>
      </c>
    </row>
    <row r="323" spans="1:16" ht="76.5" x14ac:dyDescent="0.2">
      <c r="A323" s="339" t="s">
        <v>1651</v>
      </c>
      <c r="B323" s="335" t="s">
        <v>1667</v>
      </c>
      <c r="C323" s="238" t="s">
        <v>384</v>
      </c>
      <c r="D323" s="250" t="s">
        <v>23</v>
      </c>
      <c r="E323" s="219" t="s">
        <v>1705</v>
      </c>
      <c r="F323" s="219" t="s">
        <v>1737</v>
      </c>
      <c r="G323" s="361">
        <v>43543</v>
      </c>
      <c r="H323" s="336" t="s">
        <v>151</v>
      </c>
      <c r="I323" s="336">
        <v>27</v>
      </c>
      <c r="J323" s="465">
        <v>4150746180</v>
      </c>
      <c r="K323" s="405">
        <v>43591</v>
      </c>
      <c r="L323" s="221" t="s">
        <v>137</v>
      </c>
      <c r="M323" s="254" t="s">
        <v>137</v>
      </c>
      <c r="N323" s="418" t="s">
        <v>24</v>
      </c>
      <c r="O323" s="219" t="s">
        <v>80</v>
      </c>
      <c r="P323" s="241" t="s">
        <v>708</v>
      </c>
    </row>
    <row r="324" spans="1:16" ht="63.75" x14ac:dyDescent="0.2">
      <c r="A324" s="339" t="s">
        <v>1652</v>
      </c>
      <c r="B324" s="335" t="s">
        <v>1668</v>
      </c>
      <c r="C324" s="238" t="s">
        <v>172</v>
      </c>
      <c r="D324" s="250" t="s">
        <v>584</v>
      </c>
      <c r="E324" s="219" t="s">
        <v>1706</v>
      </c>
      <c r="F324" s="219" t="s">
        <v>1738</v>
      </c>
      <c r="G324" s="361">
        <v>43543</v>
      </c>
      <c r="H324" s="336" t="s">
        <v>151</v>
      </c>
      <c r="I324" s="336">
        <v>5</v>
      </c>
      <c r="J324" s="465">
        <v>349998176</v>
      </c>
      <c r="K324" s="405">
        <v>43598</v>
      </c>
      <c r="L324" s="221" t="s">
        <v>137</v>
      </c>
      <c r="M324" s="254" t="s">
        <v>137</v>
      </c>
      <c r="N324" s="418" t="s">
        <v>24</v>
      </c>
      <c r="O324" s="219" t="s">
        <v>80</v>
      </c>
      <c r="P324" s="241" t="s">
        <v>80</v>
      </c>
    </row>
    <row r="325" spans="1:16" ht="89.25" x14ac:dyDescent="0.2">
      <c r="A325" s="339"/>
      <c r="B325" s="335" t="s">
        <v>1669</v>
      </c>
      <c r="C325" s="238" t="s">
        <v>13</v>
      </c>
      <c r="D325" s="250" t="s">
        <v>22</v>
      </c>
      <c r="E325" s="219" t="s">
        <v>1707</v>
      </c>
      <c r="F325" s="219" t="s">
        <v>1739</v>
      </c>
      <c r="G325" s="361">
        <v>43544</v>
      </c>
      <c r="H325" s="336" t="s">
        <v>151</v>
      </c>
      <c r="I325" s="336">
        <v>9</v>
      </c>
      <c r="J325" s="465">
        <v>33390000</v>
      </c>
      <c r="K325" s="405">
        <v>43545</v>
      </c>
      <c r="L325" s="221" t="s">
        <v>137</v>
      </c>
      <c r="M325" s="254" t="s">
        <v>137</v>
      </c>
      <c r="N325" s="418" t="s">
        <v>24</v>
      </c>
      <c r="O325" s="219" t="s">
        <v>82</v>
      </c>
      <c r="P325" s="241" t="s">
        <v>683</v>
      </c>
    </row>
    <row r="326" spans="1:16" ht="76.5" x14ac:dyDescent="0.2">
      <c r="A326" s="339"/>
      <c r="B326" s="335" t="s">
        <v>1670</v>
      </c>
      <c r="C326" s="238" t="s">
        <v>13</v>
      </c>
      <c r="D326" s="250" t="s">
        <v>22</v>
      </c>
      <c r="E326" s="219" t="s">
        <v>1708</v>
      </c>
      <c r="F326" s="219" t="s">
        <v>1740</v>
      </c>
      <c r="G326" s="361">
        <v>43544</v>
      </c>
      <c r="H326" s="336" t="s">
        <v>151</v>
      </c>
      <c r="I326" s="336">
        <v>9</v>
      </c>
      <c r="J326" s="465">
        <v>50137992</v>
      </c>
      <c r="K326" s="405">
        <v>43545</v>
      </c>
      <c r="L326" s="221" t="s">
        <v>137</v>
      </c>
      <c r="M326" s="254" t="s">
        <v>137</v>
      </c>
      <c r="N326" s="418" t="s">
        <v>24</v>
      </c>
      <c r="O326" s="219" t="s">
        <v>76</v>
      </c>
      <c r="P326" s="241" t="s">
        <v>215</v>
      </c>
    </row>
    <row r="327" spans="1:16" ht="63.75" x14ac:dyDescent="0.2">
      <c r="A327" s="339"/>
      <c r="B327" s="335" t="s">
        <v>1671</v>
      </c>
      <c r="C327" s="238" t="s">
        <v>13</v>
      </c>
      <c r="D327" s="250" t="s">
        <v>22</v>
      </c>
      <c r="E327" s="219" t="s">
        <v>1709</v>
      </c>
      <c r="F327" s="219" t="s">
        <v>1741</v>
      </c>
      <c r="G327" s="361">
        <v>43544</v>
      </c>
      <c r="H327" s="336" t="s">
        <v>151</v>
      </c>
      <c r="I327" s="336">
        <v>9</v>
      </c>
      <c r="J327" s="465">
        <v>17860500</v>
      </c>
      <c r="K327" s="405">
        <v>43545</v>
      </c>
      <c r="L327" s="221" t="s">
        <v>137</v>
      </c>
      <c r="M327" s="254" t="s">
        <v>137</v>
      </c>
      <c r="N327" s="418" t="s">
        <v>24</v>
      </c>
      <c r="O327" s="219" t="s">
        <v>81</v>
      </c>
      <c r="P327" s="241" t="s">
        <v>703</v>
      </c>
    </row>
    <row r="328" spans="1:16" ht="127.5" x14ac:dyDescent="0.2">
      <c r="A328" s="339"/>
      <c r="B328" s="335" t="s">
        <v>1672</v>
      </c>
      <c r="C328" s="238" t="s">
        <v>140</v>
      </c>
      <c r="D328" s="250" t="s">
        <v>22</v>
      </c>
      <c r="E328" s="219" t="s">
        <v>1710</v>
      </c>
      <c r="F328" s="219" t="s">
        <v>1742</v>
      </c>
      <c r="G328" s="361">
        <v>43544</v>
      </c>
      <c r="H328" s="336" t="s">
        <v>151</v>
      </c>
      <c r="I328" s="336">
        <v>9</v>
      </c>
      <c r="J328" s="465">
        <v>20412000</v>
      </c>
      <c r="K328" s="405">
        <v>43545</v>
      </c>
      <c r="L328" s="221" t="s">
        <v>137</v>
      </c>
      <c r="M328" s="254" t="s">
        <v>137</v>
      </c>
      <c r="N328" s="418" t="s">
        <v>24</v>
      </c>
      <c r="O328" s="219" t="s">
        <v>81</v>
      </c>
      <c r="P328" s="241" t="s">
        <v>703</v>
      </c>
    </row>
    <row r="329" spans="1:16" ht="102" x14ac:dyDescent="0.2">
      <c r="A329" s="339"/>
      <c r="B329" s="335" t="s">
        <v>1673</v>
      </c>
      <c r="C329" s="238" t="s">
        <v>13</v>
      </c>
      <c r="D329" s="250" t="s">
        <v>22</v>
      </c>
      <c r="E329" s="219" t="s">
        <v>1711</v>
      </c>
      <c r="F329" s="219" t="s">
        <v>1743</v>
      </c>
      <c r="G329" s="361">
        <v>43544</v>
      </c>
      <c r="H329" s="336" t="s">
        <v>151</v>
      </c>
      <c r="I329" s="336">
        <v>9</v>
      </c>
      <c r="J329" s="465">
        <v>20412000</v>
      </c>
      <c r="K329" s="405">
        <v>43545</v>
      </c>
      <c r="L329" s="221" t="s">
        <v>137</v>
      </c>
      <c r="M329" s="254" t="s">
        <v>137</v>
      </c>
      <c r="N329" s="418" t="s">
        <v>24</v>
      </c>
      <c r="O329" s="219" t="s">
        <v>81</v>
      </c>
      <c r="P329" s="241" t="s">
        <v>703</v>
      </c>
    </row>
    <row r="330" spans="1:16" ht="102" x14ac:dyDescent="0.2">
      <c r="A330" s="339"/>
      <c r="B330" s="335" t="s">
        <v>1674</v>
      </c>
      <c r="C330" s="238" t="s">
        <v>13</v>
      </c>
      <c r="D330" s="250" t="s">
        <v>22</v>
      </c>
      <c r="E330" s="219" t="s">
        <v>1712</v>
      </c>
      <c r="F330" s="219" t="s">
        <v>1744</v>
      </c>
      <c r="G330" s="361">
        <v>43544</v>
      </c>
      <c r="H330" s="336" t="s">
        <v>151</v>
      </c>
      <c r="I330" s="336">
        <v>9</v>
      </c>
      <c r="J330" s="465">
        <v>31950000</v>
      </c>
      <c r="K330" s="405">
        <v>43545</v>
      </c>
      <c r="L330" s="221" t="s">
        <v>137</v>
      </c>
      <c r="M330" s="254" t="s">
        <v>137</v>
      </c>
      <c r="N330" s="418" t="s">
        <v>24</v>
      </c>
      <c r="O330" s="219" t="s">
        <v>83</v>
      </c>
      <c r="P330" s="241" t="s">
        <v>1587</v>
      </c>
    </row>
    <row r="331" spans="1:16" ht="102" x14ac:dyDescent="0.2">
      <c r="A331" s="339"/>
      <c r="B331" s="335" t="s">
        <v>1675</v>
      </c>
      <c r="C331" s="238" t="s">
        <v>140</v>
      </c>
      <c r="D331" s="250" t="s">
        <v>22</v>
      </c>
      <c r="E331" s="219" t="s">
        <v>1713</v>
      </c>
      <c r="F331" s="219" t="s">
        <v>1745</v>
      </c>
      <c r="G331" s="361">
        <v>43544</v>
      </c>
      <c r="H331" s="336" t="s">
        <v>151</v>
      </c>
      <c r="I331" s="336">
        <v>9</v>
      </c>
      <c r="J331" s="465">
        <v>9450000</v>
      </c>
      <c r="K331" s="405">
        <v>43545</v>
      </c>
      <c r="L331" s="221" t="s">
        <v>137</v>
      </c>
      <c r="M331" s="254" t="s">
        <v>137</v>
      </c>
      <c r="N331" s="418" t="s">
        <v>24</v>
      </c>
      <c r="O331" s="219" t="s">
        <v>81</v>
      </c>
      <c r="P331" s="241" t="s">
        <v>703</v>
      </c>
    </row>
    <row r="332" spans="1:16" ht="51" x14ac:dyDescent="0.2">
      <c r="A332" s="339" t="s">
        <v>1653</v>
      </c>
      <c r="B332" s="335" t="s">
        <v>1676</v>
      </c>
      <c r="C332" s="238" t="s">
        <v>55</v>
      </c>
      <c r="D332" s="250" t="s">
        <v>567</v>
      </c>
      <c r="E332" s="219" t="s">
        <v>1616</v>
      </c>
      <c r="F332" s="219" t="s">
        <v>1746</v>
      </c>
      <c r="G332" s="361">
        <v>43545</v>
      </c>
      <c r="H332" s="336" t="s">
        <v>151</v>
      </c>
      <c r="I332" s="336">
        <v>9</v>
      </c>
      <c r="J332" s="465">
        <v>137896735</v>
      </c>
      <c r="K332" s="405">
        <v>43552</v>
      </c>
      <c r="L332" s="221" t="s">
        <v>137</v>
      </c>
      <c r="M332" s="254" t="s">
        <v>137</v>
      </c>
      <c r="N332" s="418" t="s">
        <v>24</v>
      </c>
      <c r="O332" s="219" t="s">
        <v>80</v>
      </c>
      <c r="P332" s="241" t="s">
        <v>1132</v>
      </c>
    </row>
    <row r="333" spans="1:16" ht="89.25" x14ac:dyDescent="0.2">
      <c r="A333" s="339"/>
      <c r="B333" s="335" t="s">
        <v>1677</v>
      </c>
      <c r="C333" s="238" t="s">
        <v>13</v>
      </c>
      <c r="D333" s="250" t="s">
        <v>22</v>
      </c>
      <c r="E333" s="219" t="s">
        <v>1714</v>
      </c>
      <c r="F333" s="219" t="s">
        <v>1747</v>
      </c>
      <c r="G333" s="361">
        <v>43545</v>
      </c>
      <c r="H333" s="336" t="s">
        <v>151</v>
      </c>
      <c r="I333" s="336">
        <v>9</v>
      </c>
      <c r="J333" s="465">
        <v>43416000</v>
      </c>
      <c r="K333" s="405">
        <v>43545</v>
      </c>
      <c r="L333" s="221" t="s">
        <v>137</v>
      </c>
      <c r="M333" s="254" t="s">
        <v>137</v>
      </c>
      <c r="N333" s="418" t="s">
        <v>24</v>
      </c>
      <c r="O333" s="219" t="s">
        <v>82</v>
      </c>
      <c r="P333" s="241" t="s">
        <v>82</v>
      </c>
    </row>
    <row r="334" spans="1:16" ht="127.5" x14ac:dyDescent="0.2">
      <c r="A334" s="339"/>
      <c r="B334" s="335" t="s">
        <v>1678</v>
      </c>
      <c r="C334" s="238" t="s">
        <v>13</v>
      </c>
      <c r="D334" s="250" t="s">
        <v>22</v>
      </c>
      <c r="E334" s="219" t="s">
        <v>1715</v>
      </c>
      <c r="F334" s="219" t="s">
        <v>1748</v>
      </c>
      <c r="G334" s="361">
        <v>43545</v>
      </c>
      <c r="H334" s="336" t="s">
        <v>151</v>
      </c>
      <c r="I334" s="336">
        <v>9</v>
      </c>
      <c r="J334" s="465">
        <v>31950000</v>
      </c>
      <c r="K334" s="405">
        <v>43546</v>
      </c>
      <c r="L334" s="221" t="s">
        <v>137</v>
      </c>
      <c r="M334" s="254" t="s">
        <v>137</v>
      </c>
      <c r="N334" s="418" t="s">
        <v>24</v>
      </c>
      <c r="O334" s="219" t="s">
        <v>83</v>
      </c>
      <c r="P334" s="241" t="s">
        <v>1587</v>
      </c>
    </row>
    <row r="335" spans="1:16" ht="127.5" x14ac:dyDescent="0.2">
      <c r="A335" s="339"/>
      <c r="B335" s="335" t="s">
        <v>1679</v>
      </c>
      <c r="C335" s="238" t="s">
        <v>140</v>
      </c>
      <c r="D335" s="250" t="s">
        <v>22</v>
      </c>
      <c r="E335" s="219" t="s">
        <v>1716</v>
      </c>
      <c r="F335" s="219" t="s">
        <v>1749</v>
      </c>
      <c r="G335" s="361">
        <v>43545</v>
      </c>
      <c r="H335" s="336" t="s">
        <v>136</v>
      </c>
      <c r="I335" s="336">
        <v>255</v>
      </c>
      <c r="J335" s="465">
        <v>16243500</v>
      </c>
      <c r="K335" s="405">
        <v>43551</v>
      </c>
      <c r="L335" s="221" t="s">
        <v>137</v>
      </c>
      <c r="M335" s="254" t="s">
        <v>137</v>
      </c>
      <c r="N335" s="418" t="s">
        <v>24</v>
      </c>
      <c r="O335" s="219" t="s">
        <v>81</v>
      </c>
      <c r="P335" s="241" t="s">
        <v>703</v>
      </c>
    </row>
    <row r="336" spans="1:16" ht="63.75" x14ac:dyDescent="0.2">
      <c r="A336" s="339"/>
      <c r="B336" s="335" t="s">
        <v>1680</v>
      </c>
      <c r="C336" s="238" t="s">
        <v>140</v>
      </c>
      <c r="D336" s="250" t="s">
        <v>22</v>
      </c>
      <c r="E336" s="219" t="s">
        <v>1717</v>
      </c>
      <c r="F336" s="219" t="s">
        <v>1750</v>
      </c>
      <c r="G336" s="361">
        <v>43546</v>
      </c>
      <c r="H336" s="336" t="s">
        <v>151</v>
      </c>
      <c r="I336" s="336">
        <v>9</v>
      </c>
      <c r="J336" s="465">
        <v>21829500</v>
      </c>
      <c r="K336" s="405">
        <v>43558</v>
      </c>
      <c r="L336" s="221" t="s">
        <v>137</v>
      </c>
      <c r="M336" s="254" t="s">
        <v>137</v>
      </c>
      <c r="N336" s="418" t="s">
        <v>24</v>
      </c>
      <c r="O336" s="219" t="s">
        <v>81</v>
      </c>
      <c r="P336" s="241" t="s">
        <v>703</v>
      </c>
    </row>
    <row r="337" spans="1:16" ht="51" x14ac:dyDescent="0.2">
      <c r="A337" s="339"/>
      <c r="B337" s="335" t="s">
        <v>1681</v>
      </c>
      <c r="C337" s="238" t="s">
        <v>1</v>
      </c>
      <c r="D337" s="250" t="s">
        <v>22</v>
      </c>
      <c r="E337" s="219" t="s">
        <v>1718</v>
      </c>
      <c r="F337" s="219" t="s">
        <v>1751</v>
      </c>
      <c r="G337" s="361">
        <v>43547</v>
      </c>
      <c r="H337" s="336" t="s">
        <v>151</v>
      </c>
      <c r="I337" s="336">
        <v>12</v>
      </c>
      <c r="J337" s="465">
        <v>99671652</v>
      </c>
      <c r="K337" s="405">
        <v>43556</v>
      </c>
      <c r="L337" s="221" t="s">
        <v>137</v>
      </c>
      <c r="M337" s="254" t="s">
        <v>137</v>
      </c>
      <c r="N337" s="418" t="s">
        <v>24</v>
      </c>
      <c r="O337" s="219" t="s">
        <v>79</v>
      </c>
      <c r="P337" s="241" t="s">
        <v>79</v>
      </c>
    </row>
    <row r="338" spans="1:16" ht="165.75" x14ac:dyDescent="0.2">
      <c r="A338" s="339"/>
      <c r="B338" s="335" t="s">
        <v>1682</v>
      </c>
      <c r="C338" s="238" t="s">
        <v>357</v>
      </c>
      <c r="D338" s="250" t="s">
        <v>22</v>
      </c>
      <c r="E338" s="219" t="s">
        <v>446</v>
      </c>
      <c r="F338" s="219" t="s">
        <v>1752</v>
      </c>
      <c r="G338" s="361">
        <v>43551</v>
      </c>
      <c r="H338" s="336" t="s">
        <v>151</v>
      </c>
      <c r="I338" s="336">
        <v>9</v>
      </c>
      <c r="J338" s="465">
        <v>1473003915</v>
      </c>
      <c r="K338" s="405">
        <v>43556</v>
      </c>
      <c r="L338" s="221" t="s">
        <v>137</v>
      </c>
      <c r="M338" s="254" t="s">
        <v>137</v>
      </c>
      <c r="N338" s="418" t="s">
        <v>24</v>
      </c>
      <c r="O338" s="219" t="s">
        <v>83</v>
      </c>
      <c r="P338" s="241" t="s">
        <v>1587</v>
      </c>
    </row>
    <row r="339" spans="1:16" ht="102" x14ac:dyDescent="0.2">
      <c r="A339" s="339"/>
      <c r="B339" s="335" t="s">
        <v>1683</v>
      </c>
      <c r="C339" s="238" t="s">
        <v>13</v>
      </c>
      <c r="D339" s="250" t="s">
        <v>22</v>
      </c>
      <c r="E339" s="219" t="s">
        <v>1719</v>
      </c>
      <c r="F339" s="219" t="s">
        <v>1753</v>
      </c>
      <c r="G339" s="361">
        <v>43551</v>
      </c>
      <c r="H339" s="336" t="s">
        <v>151</v>
      </c>
      <c r="I339" s="336">
        <v>9</v>
      </c>
      <c r="J339" s="465">
        <v>49131000</v>
      </c>
      <c r="K339" s="405">
        <v>43551</v>
      </c>
      <c r="L339" s="221" t="s">
        <v>137</v>
      </c>
      <c r="M339" s="254" t="s">
        <v>137</v>
      </c>
      <c r="N339" s="418" t="s">
        <v>24</v>
      </c>
      <c r="O339" s="219" t="s">
        <v>83</v>
      </c>
      <c r="P339" s="241" t="s">
        <v>83</v>
      </c>
    </row>
    <row r="340" spans="1:16" ht="76.5" x14ac:dyDescent="0.2">
      <c r="A340" s="339"/>
      <c r="B340" s="335" t="s">
        <v>1684</v>
      </c>
      <c r="C340" s="238" t="s">
        <v>357</v>
      </c>
      <c r="D340" s="250" t="s">
        <v>22</v>
      </c>
      <c r="E340" s="219" t="s">
        <v>217</v>
      </c>
      <c r="F340" s="219" t="s">
        <v>562</v>
      </c>
      <c r="G340" s="361">
        <v>43552</v>
      </c>
      <c r="H340" s="336" t="s">
        <v>151</v>
      </c>
      <c r="I340" s="336">
        <v>6</v>
      </c>
      <c r="J340" s="465">
        <v>87224040</v>
      </c>
      <c r="K340" s="405">
        <v>43556</v>
      </c>
      <c r="L340" s="221" t="s">
        <v>137</v>
      </c>
      <c r="M340" s="254" t="s">
        <v>137</v>
      </c>
      <c r="N340" s="418" t="s">
        <v>24</v>
      </c>
      <c r="O340" s="219" t="s">
        <v>81</v>
      </c>
      <c r="P340" s="241" t="s">
        <v>81</v>
      </c>
    </row>
    <row r="341" spans="1:16" ht="76.5" x14ac:dyDescent="0.2">
      <c r="A341" s="339"/>
      <c r="B341" s="335" t="s">
        <v>1685</v>
      </c>
      <c r="C341" s="238" t="s">
        <v>357</v>
      </c>
      <c r="D341" s="250" t="s">
        <v>22</v>
      </c>
      <c r="E341" s="219" t="s">
        <v>217</v>
      </c>
      <c r="F341" s="219" t="s">
        <v>564</v>
      </c>
      <c r="G341" s="361">
        <v>43552</v>
      </c>
      <c r="H341" s="336" t="s">
        <v>151</v>
      </c>
      <c r="I341" s="336">
        <v>5</v>
      </c>
      <c r="J341" s="465">
        <v>25082990</v>
      </c>
      <c r="K341" s="405">
        <v>43556</v>
      </c>
      <c r="L341" s="221" t="s">
        <v>137</v>
      </c>
      <c r="M341" s="254" t="s">
        <v>137</v>
      </c>
      <c r="N341" s="418" t="s">
        <v>24</v>
      </c>
      <c r="O341" s="219" t="s">
        <v>81</v>
      </c>
      <c r="P341" s="241" t="s">
        <v>81</v>
      </c>
    </row>
    <row r="342" spans="1:16" ht="127.5" x14ac:dyDescent="0.2">
      <c r="A342" s="339"/>
      <c r="B342" s="335" t="s">
        <v>1686</v>
      </c>
      <c r="C342" s="238" t="s">
        <v>13</v>
      </c>
      <c r="D342" s="250" t="s">
        <v>22</v>
      </c>
      <c r="E342" s="219" t="s">
        <v>1720</v>
      </c>
      <c r="F342" s="219" t="s">
        <v>1754</v>
      </c>
      <c r="G342" s="361">
        <v>43553</v>
      </c>
      <c r="H342" s="336" t="s">
        <v>136</v>
      </c>
      <c r="I342" s="336">
        <v>255</v>
      </c>
      <c r="J342" s="465">
        <v>25500000</v>
      </c>
      <c r="K342" s="405">
        <v>43556</v>
      </c>
      <c r="L342" s="221" t="s">
        <v>137</v>
      </c>
      <c r="M342" s="254" t="s">
        <v>137</v>
      </c>
      <c r="N342" s="418" t="s">
        <v>24</v>
      </c>
      <c r="O342" s="219" t="s">
        <v>76</v>
      </c>
      <c r="P342" s="241" t="s">
        <v>215</v>
      </c>
    </row>
    <row r="343" spans="1:16" ht="63.75" x14ac:dyDescent="0.2">
      <c r="A343" s="339" t="s">
        <v>1654</v>
      </c>
      <c r="B343" s="335" t="s">
        <v>1687</v>
      </c>
      <c r="C343" s="238" t="s">
        <v>147</v>
      </c>
      <c r="D343" s="250" t="s">
        <v>1274</v>
      </c>
      <c r="E343" s="219" t="s">
        <v>1721</v>
      </c>
      <c r="F343" s="219" t="s">
        <v>1755</v>
      </c>
      <c r="G343" s="361">
        <v>43553</v>
      </c>
      <c r="H343" s="336" t="s">
        <v>151</v>
      </c>
      <c r="I343" s="336">
        <v>9</v>
      </c>
      <c r="J343" s="465">
        <v>37000000</v>
      </c>
      <c r="K343" s="405">
        <v>43556</v>
      </c>
      <c r="L343" s="221" t="s">
        <v>137</v>
      </c>
      <c r="M343" s="254" t="s">
        <v>137</v>
      </c>
      <c r="N343" s="418" t="s">
        <v>24</v>
      </c>
      <c r="O343" s="219" t="s">
        <v>79</v>
      </c>
      <c r="P343" s="241" t="s">
        <v>79</v>
      </c>
    </row>
    <row r="344" spans="1:16" ht="63.75" x14ac:dyDescent="0.2">
      <c r="A344" s="339" t="s">
        <v>1655</v>
      </c>
      <c r="B344" s="425" t="s">
        <v>1688</v>
      </c>
      <c r="C344" s="282" t="s">
        <v>147</v>
      </c>
      <c r="D344" s="406" t="s">
        <v>182</v>
      </c>
      <c r="E344" s="328" t="s">
        <v>1722</v>
      </c>
      <c r="F344" s="219" t="s">
        <v>1756</v>
      </c>
      <c r="G344" s="361">
        <v>43553</v>
      </c>
      <c r="H344" s="336" t="s">
        <v>151</v>
      </c>
      <c r="I344" s="336">
        <v>9</v>
      </c>
      <c r="J344" s="465">
        <v>3709707133</v>
      </c>
      <c r="K344" s="405">
        <v>43556</v>
      </c>
      <c r="L344" s="221" t="s">
        <v>137</v>
      </c>
      <c r="M344" s="254" t="s">
        <v>137</v>
      </c>
      <c r="N344" s="418" t="s">
        <v>24</v>
      </c>
      <c r="O344" s="219" t="s">
        <v>1764</v>
      </c>
      <c r="P344" s="241" t="s">
        <v>1765</v>
      </c>
    </row>
    <row r="345" spans="1:16" ht="63.75" x14ac:dyDescent="0.2">
      <c r="A345" s="339"/>
      <c r="B345" s="335" t="s">
        <v>1689</v>
      </c>
      <c r="C345" s="238" t="s">
        <v>140</v>
      </c>
      <c r="D345" s="250" t="s">
        <v>22</v>
      </c>
      <c r="E345" s="219" t="s">
        <v>1723</v>
      </c>
      <c r="F345" s="219" t="s">
        <v>1757</v>
      </c>
      <c r="G345" s="361">
        <v>43554</v>
      </c>
      <c r="H345" s="336" t="s">
        <v>136</v>
      </c>
      <c r="I345" s="336">
        <v>255</v>
      </c>
      <c r="J345" s="465">
        <v>19550000</v>
      </c>
      <c r="K345" s="405">
        <v>43557</v>
      </c>
      <c r="L345" s="221" t="s">
        <v>137</v>
      </c>
      <c r="M345" s="254" t="s">
        <v>137</v>
      </c>
      <c r="N345" s="418" t="s">
        <v>24</v>
      </c>
      <c r="O345" s="219" t="s">
        <v>79</v>
      </c>
      <c r="P345" s="241" t="s">
        <v>814</v>
      </c>
    </row>
    <row r="346" spans="1:16" ht="102" x14ac:dyDescent="0.2">
      <c r="A346" s="339"/>
      <c r="B346" s="335" t="s">
        <v>1690</v>
      </c>
      <c r="C346" s="238" t="s">
        <v>13</v>
      </c>
      <c r="D346" s="250" t="s">
        <v>22</v>
      </c>
      <c r="E346" s="219" t="s">
        <v>1724</v>
      </c>
      <c r="F346" s="219" t="s">
        <v>1758</v>
      </c>
      <c r="G346" s="361">
        <v>43554</v>
      </c>
      <c r="H346" s="336" t="s">
        <v>136</v>
      </c>
      <c r="I346" s="336">
        <v>255</v>
      </c>
      <c r="J346" s="465">
        <v>13440030</v>
      </c>
      <c r="K346" s="405">
        <v>43558</v>
      </c>
      <c r="L346" s="221" t="s">
        <v>137</v>
      </c>
      <c r="M346" s="254" t="s">
        <v>137</v>
      </c>
      <c r="N346" s="418" t="s">
        <v>24</v>
      </c>
      <c r="O346" s="219" t="s">
        <v>81</v>
      </c>
      <c r="P346" s="241" t="s">
        <v>703</v>
      </c>
    </row>
    <row r="347" spans="1:16" ht="76.5" x14ac:dyDescent="0.2">
      <c r="A347" s="339"/>
      <c r="B347" s="335" t="s">
        <v>1691</v>
      </c>
      <c r="C347" s="238" t="s">
        <v>1</v>
      </c>
      <c r="D347" s="250" t="s">
        <v>22</v>
      </c>
      <c r="E347" s="219" t="s">
        <v>1502</v>
      </c>
      <c r="F347" s="219" t="s">
        <v>1759</v>
      </c>
      <c r="G347" s="361">
        <v>43554</v>
      </c>
      <c r="H347" s="336" t="s">
        <v>151</v>
      </c>
      <c r="I347" s="336">
        <v>11</v>
      </c>
      <c r="J347" s="465">
        <v>124847800</v>
      </c>
      <c r="K347" s="405">
        <v>43566</v>
      </c>
      <c r="L347" s="221" t="s">
        <v>137</v>
      </c>
      <c r="M347" s="254" t="s">
        <v>137</v>
      </c>
      <c r="N347" s="418" t="s">
        <v>24</v>
      </c>
      <c r="O347" s="219" t="s">
        <v>77</v>
      </c>
      <c r="P347" s="241" t="s">
        <v>190</v>
      </c>
    </row>
    <row r="348" spans="1:16" ht="76.5" x14ac:dyDescent="0.2">
      <c r="A348" s="339"/>
      <c r="B348" s="335" t="s">
        <v>1692</v>
      </c>
      <c r="C348" s="238" t="s">
        <v>140</v>
      </c>
      <c r="D348" s="250" t="s">
        <v>22</v>
      </c>
      <c r="E348" s="219" t="s">
        <v>1725</v>
      </c>
      <c r="F348" s="219" t="s">
        <v>1760</v>
      </c>
      <c r="G348" s="361">
        <v>43554</v>
      </c>
      <c r="H348" s="336" t="s">
        <v>136</v>
      </c>
      <c r="I348" s="336">
        <v>250</v>
      </c>
      <c r="J348" s="465">
        <v>11812500</v>
      </c>
      <c r="K348" s="405">
        <v>43559</v>
      </c>
      <c r="L348" s="221" t="s">
        <v>137</v>
      </c>
      <c r="M348" s="254" t="s">
        <v>137</v>
      </c>
      <c r="N348" s="418" t="s">
        <v>24</v>
      </c>
      <c r="O348" s="219" t="s">
        <v>81</v>
      </c>
      <c r="P348" s="241" t="s">
        <v>703</v>
      </c>
    </row>
    <row r="349" spans="1:16" ht="102" x14ac:dyDescent="0.2">
      <c r="A349" s="339" t="s">
        <v>1656</v>
      </c>
      <c r="B349" s="335" t="s">
        <v>1693</v>
      </c>
      <c r="C349" s="238" t="s">
        <v>55</v>
      </c>
      <c r="D349" s="250" t="s">
        <v>567</v>
      </c>
      <c r="E349" s="219" t="s">
        <v>1726</v>
      </c>
      <c r="F349" s="219" t="s">
        <v>1761</v>
      </c>
      <c r="G349" s="361">
        <v>43557</v>
      </c>
      <c r="H349" s="336" t="s">
        <v>151</v>
      </c>
      <c r="I349" s="336">
        <v>9</v>
      </c>
      <c r="J349" s="465">
        <v>400000000</v>
      </c>
      <c r="K349" s="405">
        <v>43559</v>
      </c>
      <c r="L349" s="221" t="s">
        <v>137</v>
      </c>
      <c r="M349" s="254" t="s">
        <v>137</v>
      </c>
      <c r="N349" s="418" t="s">
        <v>24</v>
      </c>
      <c r="O349" s="219" t="s">
        <v>79</v>
      </c>
      <c r="P349" s="241" t="s">
        <v>79</v>
      </c>
    </row>
    <row r="350" spans="1:16" ht="114.75" x14ac:dyDescent="0.2">
      <c r="A350" s="339"/>
      <c r="B350" s="335" t="s">
        <v>1694</v>
      </c>
      <c r="C350" s="238" t="s">
        <v>13</v>
      </c>
      <c r="D350" s="250" t="s">
        <v>22</v>
      </c>
      <c r="E350" s="219" t="s">
        <v>1727</v>
      </c>
      <c r="F350" s="219" t="s">
        <v>1762</v>
      </c>
      <c r="G350" s="361">
        <v>43560</v>
      </c>
      <c r="H350" s="336" t="s">
        <v>136</v>
      </c>
      <c r="I350" s="336">
        <v>250</v>
      </c>
      <c r="J350" s="465">
        <v>25000000</v>
      </c>
      <c r="K350" s="405">
        <v>43561</v>
      </c>
      <c r="L350" s="221" t="s">
        <v>137</v>
      </c>
      <c r="M350" s="254" t="s">
        <v>137</v>
      </c>
      <c r="N350" s="418" t="s">
        <v>24</v>
      </c>
      <c r="O350" s="219" t="s">
        <v>79</v>
      </c>
      <c r="P350" s="241" t="s">
        <v>868</v>
      </c>
    </row>
    <row r="351" spans="1:16" ht="51" x14ac:dyDescent="0.2">
      <c r="A351" s="339" t="s">
        <v>1657</v>
      </c>
      <c r="B351" s="335" t="s">
        <v>1695</v>
      </c>
      <c r="C351" s="238" t="s">
        <v>147</v>
      </c>
      <c r="D351" s="250" t="s">
        <v>1274</v>
      </c>
      <c r="E351" s="219" t="s">
        <v>1728</v>
      </c>
      <c r="F351" s="219" t="s">
        <v>1763</v>
      </c>
      <c r="G351" s="361">
        <v>43563</v>
      </c>
      <c r="H351" s="336" t="s">
        <v>136</v>
      </c>
      <c r="I351" s="336">
        <v>260</v>
      </c>
      <c r="J351" s="465">
        <v>36113000</v>
      </c>
      <c r="K351" s="405">
        <v>43578</v>
      </c>
      <c r="L351" s="221" t="s">
        <v>137</v>
      </c>
      <c r="M351" s="254" t="s">
        <v>137</v>
      </c>
      <c r="N351" s="418" t="s">
        <v>24</v>
      </c>
      <c r="O351" s="219" t="s">
        <v>79</v>
      </c>
      <c r="P351" s="241" t="s">
        <v>814</v>
      </c>
    </row>
    <row r="352" spans="1:16" ht="102" x14ac:dyDescent="0.2">
      <c r="A352" s="339"/>
      <c r="B352" s="335" t="s">
        <v>1766</v>
      </c>
      <c r="C352" s="238" t="s">
        <v>13</v>
      </c>
      <c r="D352" s="250" t="s">
        <v>22</v>
      </c>
      <c r="E352" s="219" t="s">
        <v>1767</v>
      </c>
      <c r="F352" s="219" t="s">
        <v>1768</v>
      </c>
      <c r="G352" s="361">
        <v>43565</v>
      </c>
      <c r="H352" s="336" t="s">
        <v>151</v>
      </c>
      <c r="I352" s="336">
        <v>8</v>
      </c>
      <c r="J352" s="465">
        <v>29238408</v>
      </c>
      <c r="K352" s="405">
        <v>43566</v>
      </c>
      <c r="L352" s="221" t="s">
        <v>137</v>
      </c>
      <c r="M352" s="254" t="s">
        <v>137</v>
      </c>
      <c r="N352" s="418" t="s">
        <v>24</v>
      </c>
      <c r="O352" s="219" t="s">
        <v>83</v>
      </c>
      <c r="P352" s="241" t="s">
        <v>1587</v>
      </c>
    </row>
    <row r="353" spans="1:16" ht="127.5" x14ac:dyDescent="0.2">
      <c r="A353" s="339"/>
      <c r="B353" s="335" t="s">
        <v>1769</v>
      </c>
      <c r="C353" s="238" t="s">
        <v>13</v>
      </c>
      <c r="D353" s="250" t="s">
        <v>22</v>
      </c>
      <c r="E353" s="219" t="s">
        <v>1770</v>
      </c>
      <c r="F353" s="219" t="s">
        <v>1771</v>
      </c>
      <c r="G353" s="361">
        <v>43566</v>
      </c>
      <c r="H353" s="336" t="s">
        <v>151</v>
      </c>
      <c r="I353" s="336">
        <v>8</v>
      </c>
      <c r="J353" s="465">
        <v>31950000</v>
      </c>
      <c r="K353" s="405">
        <v>43556</v>
      </c>
      <c r="L353" s="221" t="s">
        <v>137</v>
      </c>
      <c r="M353" s="254" t="s">
        <v>137</v>
      </c>
      <c r="N353" s="418" t="s">
        <v>24</v>
      </c>
      <c r="O353" s="219" t="s">
        <v>83</v>
      </c>
      <c r="P353" s="241" t="s">
        <v>1587</v>
      </c>
    </row>
    <row r="354" spans="1:16" ht="102" x14ac:dyDescent="0.2">
      <c r="A354" s="339"/>
      <c r="B354" s="335" t="s">
        <v>1774</v>
      </c>
      <c r="C354" s="238" t="s">
        <v>13</v>
      </c>
      <c r="D354" s="250" t="s">
        <v>22</v>
      </c>
      <c r="E354" s="219" t="s">
        <v>1798</v>
      </c>
      <c r="F354" s="219" t="s">
        <v>1822</v>
      </c>
      <c r="G354" s="361">
        <v>43566</v>
      </c>
      <c r="H354" s="336" t="s">
        <v>151</v>
      </c>
      <c r="I354" s="336">
        <v>8</v>
      </c>
      <c r="J354" s="465">
        <v>13804976</v>
      </c>
      <c r="K354" s="405">
        <v>43566</v>
      </c>
      <c r="L354" s="221" t="s">
        <v>137</v>
      </c>
      <c r="M354" s="254" t="s">
        <v>137</v>
      </c>
      <c r="N354" s="418" t="s">
        <v>24</v>
      </c>
      <c r="O354" s="219" t="s">
        <v>81</v>
      </c>
      <c r="P354" s="241" t="s">
        <v>703</v>
      </c>
    </row>
    <row r="355" spans="1:16" ht="63.75" x14ac:dyDescent="0.2">
      <c r="A355" s="339" t="s">
        <v>1772</v>
      </c>
      <c r="B355" s="335" t="s">
        <v>1775</v>
      </c>
      <c r="C355" s="238" t="s">
        <v>147</v>
      </c>
      <c r="D355" s="250" t="s">
        <v>182</v>
      </c>
      <c r="E355" s="219" t="s">
        <v>1799</v>
      </c>
      <c r="F355" s="219" t="s">
        <v>1823</v>
      </c>
      <c r="G355" s="361">
        <v>43566</v>
      </c>
      <c r="H355" s="336" t="s">
        <v>136</v>
      </c>
      <c r="I355" s="336">
        <v>255</v>
      </c>
      <c r="J355" s="465">
        <v>900000000</v>
      </c>
      <c r="K355" s="405">
        <v>43577</v>
      </c>
      <c r="L355" s="221" t="s">
        <v>137</v>
      </c>
      <c r="M355" s="254" t="s">
        <v>137</v>
      </c>
      <c r="N355" s="418" t="s">
        <v>24</v>
      </c>
      <c r="O355" s="219" t="s">
        <v>76</v>
      </c>
      <c r="P355" s="241" t="s">
        <v>761</v>
      </c>
    </row>
    <row r="356" spans="1:16" ht="76.5" x14ac:dyDescent="0.2">
      <c r="A356" s="339"/>
      <c r="B356" s="335" t="s">
        <v>1776</v>
      </c>
      <c r="C356" s="238" t="s">
        <v>13</v>
      </c>
      <c r="D356" s="250" t="s">
        <v>22</v>
      </c>
      <c r="E356" s="219" t="s">
        <v>1800</v>
      </c>
      <c r="F356" s="219" t="s">
        <v>1824</v>
      </c>
      <c r="G356" s="361">
        <v>43567</v>
      </c>
      <c r="H356" s="336" t="s">
        <v>151</v>
      </c>
      <c r="I356" s="336">
        <v>8</v>
      </c>
      <c r="J356" s="465">
        <v>28935240</v>
      </c>
      <c r="K356" s="405">
        <v>43577</v>
      </c>
      <c r="L356" s="221" t="s">
        <v>137</v>
      </c>
      <c r="M356" s="254" t="s">
        <v>137</v>
      </c>
      <c r="N356" s="418" t="s">
        <v>24</v>
      </c>
      <c r="O356" s="219" t="s">
        <v>85</v>
      </c>
      <c r="P356" s="241" t="s">
        <v>85</v>
      </c>
    </row>
    <row r="357" spans="1:16" ht="127.5" x14ac:dyDescent="0.2">
      <c r="A357" s="339"/>
      <c r="B357" s="335" t="s">
        <v>1777</v>
      </c>
      <c r="C357" s="238" t="s">
        <v>13</v>
      </c>
      <c r="D357" s="250" t="s">
        <v>22</v>
      </c>
      <c r="E357" s="219" t="s">
        <v>1801</v>
      </c>
      <c r="F357" s="219" t="s">
        <v>1825</v>
      </c>
      <c r="G357" s="361">
        <v>43567</v>
      </c>
      <c r="H357" s="336" t="s">
        <v>151</v>
      </c>
      <c r="I357" s="336">
        <v>8</v>
      </c>
      <c r="J357" s="465">
        <v>31950000</v>
      </c>
      <c r="K357" s="405">
        <v>43577</v>
      </c>
      <c r="L357" s="221" t="s">
        <v>137</v>
      </c>
      <c r="M357" s="254" t="s">
        <v>137</v>
      </c>
      <c r="N357" s="418" t="s">
        <v>24</v>
      </c>
      <c r="O357" s="219" t="s">
        <v>83</v>
      </c>
      <c r="P357" s="241" t="s">
        <v>1587</v>
      </c>
    </row>
    <row r="358" spans="1:16" ht="102" x14ac:dyDescent="0.2">
      <c r="A358" s="339"/>
      <c r="B358" s="335" t="s">
        <v>1778</v>
      </c>
      <c r="C358" s="238" t="s">
        <v>1</v>
      </c>
      <c r="D358" s="250" t="s">
        <v>22</v>
      </c>
      <c r="E358" s="219" t="s">
        <v>1802</v>
      </c>
      <c r="F358" s="219" t="s">
        <v>1826</v>
      </c>
      <c r="G358" s="361">
        <v>43567</v>
      </c>
      <c r="H358" s="336" t="s">
        <v>151</v>
      </c>
      <c r="I358" s="336">
        <v>9</v>
      </c>
      <c r="J358" s="465">
        <v>38425500</v>
      </c>
      <c r="K358" s="405">
        <v>43567</v>
      </c>
      <c r="L358" s="221" t="s">
        <v>137</v>
      </c>
      <c r="M358" s="254" t="s">
        <v>137</v>
      </c>
      <c r="N358" s="418" t="s">
        <v>24</v>
      </c>
      <c r="O358" s="219" t="s">
        <v>81</v>
      </c>
      <c r="P358" s="241" t="s">
        <v>703</v>
      </c>
    </row>
    <row r="359" spans="1:16" ht="102" x14ac:dyDescent="0.2">
      <c r="A359" s="339"/>
      <c r="B359" s="335" t="s">
        <v>1779</v>
      </c>
      <c r="C359" s="238" t="s">
        <v>13</v>
      </c>
      <c r="D359" s="250" t="s">
        <v>22</v>
      </c>
      <c r="E359" s="219" t="s">
        <v>1803</v>
      </c>
      <c r="F359" s="219" t="s">
        <v>1827</v>
      </c>
      <c r="G359" s="361">
        <v>43577</v>
      </c>
      <c r="H359" s="336" t="s">
        <v>151</v>
      </c>
      <c r="I359" s="336">
        <v>8</v>
      </c>
      <c r="J359" s="465">
        <v>29238400</v>
      </c>
      <c r="K359" s="405">
        <v>43578</v>
      </c>
      <c r="L359" s="221" t="s">
        <v>137</v>
      </c>
      <c r="M359" s="254" t="s">
        <v>137</v>
      </c>
      <c r="N359" s="418" t="s">
        <v>24</v>
      </c>
      <c r="O359" s="219" t="s">
        <v>83</v>
      </c>
      <c r="P359" s="241" t="s">
        <v>1587</v>
      </c>
    </row>
    <row r="360" spans="1:16" ht="102" x14ac:dyDescent="0.2">
      <c r="A360" s="339"/>
      <c r="B360" s="335" t="s">
        <v>1780</v>
      </c>
      <c r="C360" s="238" t="s">
        <v>13</v>
      </c>
      <c r="D360" s="250" t="s">
        <v>22</v>
      </c>
      <c r="E360" s="219" t="s">
        <v>1804</v>
      </c>
      <c r="F360" s="219" t="s">
        <v>1828</v>
      </c>
      <c r="G360" s="361">
        <v>43577</v>
      </c>
      <c r="H360" s="336" t="s">
        <v>151</v>
      </c>
      <c r="I360" s="336">
        <v>8</v>
      </c>
      <c r="J360" s="465">
        <v>33600000</v>
      </c>
      <c r="K360" s="405">
        <v>43587</v>
      </c>
      <c r="L360" s="221" t="s">
        <v>137</v>
      </c>
      <c r="M360" s="254" t="s">
        <v>137</v>
      </c>
      <c r="N360" s="418" t="s">
        <v>24</v>
      </c>
      <c r="O360" s="219" t="s">
        <v>82</v>
      </c>
      <c r="P360" s="241" t="s">
        <v>82</v>
      </c>
    </row>
    <row r="361" spans="1:16" ht="51" x14ac:dyDescent="0.2">
      <c r="A361" s="339"/>
      <c r="B361" s="335" t="s">
        <v>1781</v>
      </c>
      <c r="C361" s="238" t="s">
        <v>13</v>
      </c>
      <c r="D361" s="250" t="s">
        <v>22</v>
      </c>
      <c r="E361" s="219" t="s">
        <v>1805</v>
      </c>
      <c r="F361" s="219" t="s">
        <v>1829</v>
      </c>
      <c r="G361" s="361">
        <v>43577</v>
      </c>
      <c r="H361" s="336" t="s">
        <v>151</v>
      </c>
      <c r="I361" s="336">
        <v>8</v>
      </c>
      <c r="J361" s="465">
        <v>32224000</v>
      </c>
      <c r="K361" s="405">
        <v>43578</v>
      </c>
      <c r="L361" s="221" t="s">
        <v>137</v>
      </c>
      <c r="M361" s="254" t="s">
        <v>137</v>
      </c>
      <c r="N361" s="418" t="s">
        <v>24</v>
      </c>
      <c r="O361" s="219" t="s">
        <v>83</v>
      </c>
      <c r="P361" s="241" t="s">
        <v>1587</v>
      </c>
    </row>
    <row r="362" spans="1:16" ht="63.75" x14ac:dyDescent="0.2">
      <c r="A362" s="339"/>
      <c r="B362" s="335" t="s">
        <v>1782</v>
      </c>
      <c r="C362" s="238" t="s">
        <v>1</v>
      </c>
      <c r="D362" s="250" t="s">
        <v>22</v>
      </c>
      <c r="E362" s="219" t="s">
        <v>1806</v>
      </c>
      <c r="F362" s="219" t="s">
        <v>1830</v>
      </c>
      <c r="G362" s="361">
        <v>43577</v>
      </c>
      <c r="H362" s="336" t="s">
        <v>151</v>
      </c>
      <c r="I362" s="336">
        <v>10</v>
      </c>
      <c r="J362" s="465">
        <v>128975000</v>
      </c>
      <c r="K362" s="405">
        <v>43579</v>
      </c>
      <c r="L362" s="221" t="s">
        <v>137</v>
      </c>
      <c r="M362" s="254" t="s">
        <v>137</v>
      </c>
      <c r="N362" s="418" t="s">
        <v>24</v>
      </c>
      <c r="O362" s="219" t="s">
        <v>1846</v>
      </c>
      <c r="P362" s="241" t="s">
        <v>1847</v>
      </c>
    </row>
    <row r="363" spans="1:16" ht="102" x14ac:dyDescent="0.2">
      <c r="A363" s="339"/>
      <c r="B363" s="335" t="s">
        <v>1783</v>
      </c>
      <c r="C363" s="238" t="s">
        <v>13</v>
      </c>
      <c r="D363" s="250" t="s">
        <v>22</v>
      </c>
      <c r="E363" s="219" t="s">
        <v>1807</v>
      </c>
      <c r="F363" s="219" t="s">
        <v>1831</v>
      </c>
      <c r="G363" s="361">
        <v>43578</v>
      </c>
      <c r="H363" s="336" t="s">
        <v>151</v>
      </c>
      <c r="I363" s="336">
        <v>8</v>
      </c>
      <c r="J363" s="465">
        <v>57600000</v>
      </c>
      <c r="K363" s="405">
        <v>43579</v>
      </c>
      <c r="L363" s="221" t="s">
        <v>137</v>
      </c>
      <c r="M363" s="254" t="s">
        <v>137</v>
      </c>
      <c r="N363" s="418" t="s">
        <v>24</v>
      </c>
      <c r="O363" s="219" t="s">
        <v>704</v>
      </c>
      <c r="P363" s="241" t="s">
        <v>1028</v>
      </c>
    </row>
    <row r="364" spans="1:16" ht="114.75" x14ac:dyDescent="0.2">
      <c r="A364" s="339"/>
      <c r="B364" s="335" t="s">
        <v>1784</v>
      </c>
      <c r="C364" s="238" t="s">
        <v>140</v>
      </c>
      <c r="D364" s="250" t="s">
        <v>22</v>
      </c>
      <c r="E364" s="219" t="s">
        <v>1808</v>
      </c>
      <c r="F364" s="219" t="s">
        <v>1832</v>
      </c>
      <c r="G364" s="361">
        <v>43578</v>
      </c>
      <c r="H364" s="336" t="s">
        <v>151</v>
      </c>
      <c r="I364" s="336">
        <v>8</v>
      </c>
      <c r="J364" s="465">
        <v>13874640</v>
      </c>
      <c r="K364" s="405">
        <v>43579</v>
      </c>
      <c r="L364" s="221" t="s">
        <v>137</v>
      </c>
      <c r="M364" s="254" t="s">
        <v>137</v>
      </c>
      <c r="N364" s="418" t="s">
        <v>24</v>
      </c>
      <c r="O364" s="219" t="s">
        <v>81</v>
      </c>
      <c r="P364" s="241" t="s">
        <v>703</v>
      </c>
    </row>
    <row r="365" spans="1:16" ht="63.75" x14ac:dyDescent="0.2">
      <c r="A365" s="339"/>
      <c r="B365" s="335" t="s">
        <v>1785</v>
      </c>
      <c r="C365" s="238" t="s">
        <v>140</v>
      </c>
      <c r="D365" s="250" t="s">
        <v>22</v>
      </c>
      <c r="E365" s="219" t="s">
        <v>1809</v>
      </c>
      <c r="F365" s="219" t="s">
        <v>1833</v>
      </c>
      <c r="G365" s="361">
        <v>43578</v>
      </c>
      <c r="H365" s="336" t="s">
        <v>151</v>
      </c>
      <c r="I365" s="336">
        <v>8</v>
      </c>
      <c r="J365" s="465">
        <v>15720000</v>
      </c>
      <c r="K365" s="405">
        <v>43579</v>
      </c>
      <c r="L365" s="221" t="s">
        <v>137</v>
      </c>
      <c r="M365" s="254" t="s">
        <v>137</v>
      </c>
      <c r="N365" s="418" t="s">
        <v>24</v>
      </c>
      <c r="O365" s="219" t="s">
        <v>81</v>
      </c>
      <c r="P365" s="241" t="s">
        <v>81</v>
      </c>
    </row>
    <row r="366" spans="1:16" ht="114.75" x14ac:dyDescent="0.2">
      <c r="A366" s="339"/>
      <c r="B366" s="335" t="s">
        <v>1786</v>
      </c>
      <c r="C366" s="238" t="s">
        <v>13</v>
      </c>
      <c r="D366" s="250" t="s">
        <v>22</v>
      </c>
      <c r="E366" s="219" t="s">
        <v>1810</v>
      </c>
      <c r="F366" s="219" t="s">
        <v>1834</v>
      </c>
      <c r="G366" s="361">
        <v>43578</v>
      </c>
      <c r="H366" s="336" t="s">
        <v>151</v>
      </c>
      <c r="I366" s="336">
        <v>8</v>
      </c>
      <c r="J366" s="465">
        <v>29238400</v>
      </c>
      <c r="K366" s="405">
        <v>43579</v>
      </c>
      <c r="L366" s="221" t="s">
        <v>137</v>
      </c>
      <c r="M366" s="254" t="s">
        <v>137</v>
      </c>
      <c r="N366" s="418" t="s">
        <v>24</v>
      </c>
      <c r="O366" s="219" t="s">
        <v>83</v>
      </c>
      <c r="P366" s="241" t="s">
        <v>1587</v>
      </c>
    </row>
    <row r="367" spans="1:16" ht="102" x14ac:dyDescent="0.2">
      <c r="A367" s="339"/>
      <c r="B367" s="335" t="s">
        <v>1787</v>
      </c>
      <c r="C367" s="238" t="s">
        <v>13</v>
      </c>
      <c r="D367" s="250" t="s">
        <v>22</v>
      </c>
      <c r="E367" s="219" t="s">
        <v>1811</v>
      </c>
      <c r="F367" s="219" t="s">
        <v>1835</v>
      </c>
      <c r="G367" s="361">
        <v>43578</v>
      </c>
      <c r="H367" s="336" t="s">
        <v>151</v>
      </c>
      <c r="I367" s="336">
        <v>8</v>
      </c>
      <c r="J367" s="465">
        <v>35100000</v>
      </c>
      <c r="K367" s="405">
        <v>43579</v>
      </c>
      <c r="L367" s="221" t="s">
        <v>137</v>
      </c>
      <c r="M367" s="254" t="s">
        <v>137</v>
      </c>
      <c r="N367" s="418" t="s">
        <v>24</v>
      </c>
      <c r="O367" s="219" t="s">
        <v>83</v>
      </c>
      <c r="P367" s="241" t="s">
        <v>1587</v>
      </c>
    </row>
    <row r="368" spans="1:16" ht="127.5" x14ac:dyDescent="0.2">
      <c r="A368" s="339"/>
      <c r="B368" s="335" t="s">
        <v>1788</v>
      </c>
      <c r="C368" s="238" t="s">
        <v>1</v>
      </c>
      <c r="D368" s="250" t="s">
        <v>22</v>
      </c>
      <c r="E368" s="219" t="s">
        <v>1812</v>
      </c>
      <c r="F368" s="219" t="s">
        <v>1836</v>
      </c>
      <c r="G368" s="361">
        <v>43579</v>
      </c>
      <c r="H368" s="336" t="s">
        <v>151</v>
      </c>
      <c r="I368" s="336">
        <v>10</v>
      </c>
      <c r="J368" s="465">
        <v>103180000</v>
      </c>
      <c r="K368" s="405">
        <v>43588</v>
      </c>
      <c r="L368" s="221" t="s">
        <v>137</v>
      </c>
      <c r="M368" s="254" t="s">
        <v>137</v>
      </c>
      <c r="N368" s="418" t="s">
        <v>24</v>
      </c>
      <c r="O368" s="219" t="s">
        <v>1846</v>
      </c>
      <c r="P368" s="241" t="s">
        <v>1848</v>
      </c>
    </row>
    <row r="369" spans="1:16" ht="89.25" x14ac:dyDescent="0.2">
      <c r="A369" s="339"/>
      <c r="B369" s="335" t="s">
        <v>1789</v>
      </c>
      <c r="C369" s="238" t="s">
        <v>140</v>
      </c>
      <c r="D369" s="250" t="s">
        <v>22</v>
      </c>
      <c r="E369" s="219" t="s">
        <v>1813</v>
      </c>
      <c r="F369" s="219" t="s">
        <v>1837</v>
      </c>
      <c r="G369" s="361">
        <v>43579</v>
      </c>
      <c r="H369" s="336" t="s">
        <v>151</v>
      </c>
      <c r="I369" s="336">
        <v>8</v>
      </c>
      <c r="J369" s="465">
        <v>10600000</v>
      </c>
      <c r="K369" s="405">
        <v>43580</v>
      </c>
      <c r="L369" s="221" t="s">
        <v>137</v>
      </c>
      <c r="M369" s="254" t="s">
        <v>137</v>
      </c>
      <c r="N369" s="418" t="s">
        <v>24</v>
      </c>
      <c r="O369" s="219" t="s">
        <v>81</v>
      </c>
      <c r="P369" s="241" t="s">
        <v>703</v>
      </c>
    </row>
    <row r="370" spans="1:16" ht="76.5" x14ac:dyDescent="0.2">
      <c r="A370" s="339"/>
      <c r="B370" s="335" t="s">
        <v>1790</v>
      </c>
      <c r="C370" s="238" t="s">
        <v>147</v>
      </c>
      <c r="D370" s="250" t="s">
        <v>22</v>
      </c>
      <c r="E370" s="219" t="s">
        <v>1814</v>
      </c>
      <c r="F370" s="219" t="s">
        <v>1838</v>
      </c>
      <c r="G370" s="361">
        <v>43579</v>
      </c>
      <c r="H370" s="336" t="s">
        <v>151</v>
      </c>
      <c r="I370" s="336">
        <v>8</v>
      </c>
      <c r="J370" s="465">
        <v>40000000</v>
      </c>
      <c r="K370" s="405">
        <v>43588</v>
      </c>
      <c r="L370" s="221" t="s">
        <v>137</v>
      </c>
      <c r="M370" s="254" t="s">
        <v>137</v>
      </c>
      <c r="N370" s="418" t="s">
        <v>24</v>
      </c>
      <c r="O370" s="219" t="s">
        <v>82</v>
      </c>
      <c r="P370" s="241" t="s">
        <v>82</v>
      </c>
    </row>
    <row r="371" spans="1:16" ht="89.25" x14ac:dyDescent="0.2">
      <c r="A371" s="339"/>
      <c r="B371" s="335" t="s">
        <v>1791</v>
      </c>
      <c r="C371" s="238" t="s">
        <v>13</v>
      </c>
      <c r="D371" s="250" t="s">
        <v>22</v>
      </c>
      <c r="E371" s="219" t="s">
        <v>1815</v>
      </c>
      <c r="F371" s="219" t="s">
        <v>1839</v>
      </c>
      <c r="G371" s="361">
        <v>43580</v>
      </c>
      <c r="H371" s="336" t="s">
        <v>151</v>
      </c>
      <c r="I371" s="336">
        <v>8</v>
      </c>
      <c r="J371" s="465">
        <v>27560000</v>
      </c>
      <c r="K371" s="405">
        <v>43581</v>
      </c>
      <c r="L371" s="221" t="s">
        <v>137</v>
      </c>
      <c r="M371" s="254" t="s">
        <v>137</v>
      </c>
      <c r="N371" s="418" t="s">
        <v>24</v>
      </c>
      <c r="O371" s="219" t="s">
        <v>82</v>
      </c>
      <c r="P371" s="241" t="s">
        <v>82</v>
      </c>
    </row>
    <row r="372" spans="1:16" ht="89.25" x14ac:dyDescent="0.2">
      <c r="A372" s="339"/>
      <c r="B372" s="335" t="s">
        <v>1792</v>
      </c>
      <c r="C372" s="238" t="s">
        <v>13</v>
      </c>
      <c r="D372" s="250" t="s">
        <v>22</v>
      </c>
      <c r="E372" s="219" t="s">
        <v>1816</v>
      </c>
      <c r="F372" s="219" t="s">
        <v>1840</v>
      </c>
      <c r="G372" s="361">
        <v>43580</v>
      </c>
      <c r="H372" s="336" t="s">
        <v>151</v>
      </c>
      <c r="I372" s="336">
        <v>8</v>
      </c>
      <c r="J372" s="465">
        <v>48876384</v>
      </c>
      <c r="K372" s="405">
        <v>43581</v>
      </c>
      <c r="L372" s="221" t="s">
        <v>137</v>
      </c>
      <c r="M372" s="254" t="s">
        <v>137</v>
      </c>
      <c r="N372" s="418" t="s">
        <v>24</v>
      </c>
      <c r="O372" s="219" t="s">
        <v>83</v>
      </c>
      <c r="P372" s="241" t="s">
        <v>83</v>
      </c>
    </row>
    <row r="373" spans="1:16" ht="89.25" x14ac:dyDescent="0.2">
      <c r="A373" s="339" t="s">
        <v>1773</v>
      </c>
      <c r="B373" s="335" t="s">
        <v>1793</v>
      </c>
      <c r="C373" s="238" t="s">
        <v>147</v>
      </c>
      <c r="D373" s="250" t="s">
        <v>584</v>
      </c>
      <c r="E373" s="219" t="s">
        <v>1817</v>
      </c>
      <c r="F373" s="219" t="s">
        <v>1841</v>
      </c>
      <c r="G373" s="361">
        <v>43581</v>
      </c>
      <c r="H373" s="336" t="s">
        <v>151</v>
      </c>
      <c r="I373" s="336">
        <v>8</v>
      </c>
      <c r="J373" s="465">
        <v>292808098</v>
      </c>
      <c r="K373" s="405">
        <v>43584</v>
      </c>
      <c r="L373" s="221" t="s">
        <v>137</v>
      </c>
      <c r="M373" s="254" t="s">
        <v>137</v>
      </c>
      <c r="N373" s="418" t="s">
        <v>24</v>
      </c>
      <c r="O373" s="219" t="s">
        <v>77</v>
      </c>
      <c r="P373" s="241" t="s">
        <v>813</v>
      </c>
    </row>
    <row r="374" spans="1:16" ht="102" x14ac:dyDescent="0.2">
      <c r="A374" s="339"/>
      <c r="B374" s="335" t="s">
        <v>1794</v>
      </c>
      <c r="C374" s="238" t="s">
        <v>13</v>
      </c>
      <c r="D374" s="250" t="s">
        <v>22</v>
      </c>
      <c r="E374" s="219" t="s">
        <v>1818</v>
      </c>
      <c r="F374" s="219" t="s">
        <v>1842</v>
      </c>
      <c r="G374" s="361">
        <v>43584</v>
      </c>
      <c r="H374" s="336" t="s">
        <v>151</v>
      </c>
      <c r="I374" s="336">
        <v>8</v>
      </c>
      <c r="J374" s="465">
        <v>30960000</v>
      </c>
      <c r="K374" s="405">
        <v>43585</v>
      </c>
      <c r="L374" s="221" t="s">
        <v>137</v>
      </c>
      <c r="M374" s="254" t="s">
        <v>137</v>
      </c>
      <c r="N374" s="418" t="s">
        <v>24</v>
      </c>
      <c r="O374" s="219" t="s">
        <v>704</v>
      </c>
      <c r="P374" s="241" t="s">
        <v>704</v>
      </c>
    </row>
    <row r="375" spans="1:16" ht="102" x14ac:dyDescent="0.2">
      <c r="A375" s="339"/>
      <c r="B375" s="335" t="s">
        <v>1795</v>
      </c>
      <c r="C375" s="238" t="s">
        <v>13</v>
      </c>
      <c r="D375" s="250" t="s">
        <v>22</v>
      </c>
      <c r="E375" s="219" t="s">
        <v>1819</v>
      </c>
      <c r="F375" s="219" t="s">
        <v>1843</v>
      </c>
      <c r="G375" s="361">
        <v>43585</v>
      </c>
      <c r="H375" s="336" t="s">
        <v>136</v>
      </c>
      <c r="I375" s="336">
        <v>225</v>
      </c>
      <c r="J375" s="465">
        <v>23850000</v>
      </c>
      <c r="K375" s="405">
        <v>43587</v>
      </c>
      <c r="L375" s="221" t="s">
        <v>137</v>
      </c>
      <c r="M375" s="254" t="s">
        <v>137</v>
      </c>
      <c r="N375" s="418" t="s">
        <v>24</v>
      </c>
      <c r="O375" s="219" t="s">
        <v>82</v>
      </c>
      <c r="P375" s="241" t="s">
        <v>82</v>
      </c>
    </row>
    <row r="376" spans="1:16" ht="89.25" x14ac:dyDescent="0.2">
      <c r="A376" s="339"/>
      <c r="B376" s="335" t="s">
        <v>1796</v>
      </c>
      <c r="C376" s="238" t="s">
        <v>13</v>
      </c>
      <c r="D376" s="250" t="s">
        <v>22</v>
      </c>
      <c r="E376" s="219" t="s">
        <v>1820</v>
      </c>
      <c r="F376" s="219" t="s">
        <v>1844</v>
      </c>
      <c r="G376" s="361">
        <v>43585</v>
      </c>
      <c r="H376" s="336" t="s">
        <v>151</v>
      </c>
      <c r="I376" s="336">
        <v>8</v>
      </c>
      <c r="J376" s="465">
        <v>48000000</v>
      </c>
      <c r="K376" s="405">
        <v>43589</v>
      </c>
      <c r="L376" s="221" t="s">
        <v>137</v>
      </c>
      <c r="M376" s="254" t="s">
        <v>137</v>
      </c>
      <c r="N376" s="418" t="s">
        <v>24</v>
      </c>
      <c r="O376" s="219" t="s">
        <v>82</v>
      </c>
      <c r="P376" s="241" t="s">
        <v>82</v>
      </c>
    </row>
    <row r="377" spans="1:16" ht="114.75" x14ac:dyDescent="0.2">
      <c r="A377" s="339"/>
      <c r="B377" s="335" t="s">
        <v>1797</v>
      </c>
      <c r="C377" s="238" t="s">
        <v>140</v>
      </c>
      <c r="D377" s="250" t="s">
        <v>22</v>
      </c>
      <c r="E377" s="219" t="s">
        <v>1821</v>
      </c>
      <c r="F377" s="219" t="s">
        <v>1845</v>
      </c>
      <c r="G377" s="361">
        <v>43585</v>
      </c>
      <c r="H377" s="336" t="s">
        <v>136</v>
      </c>
      <c r="I377" s="336">
        <v>225</v>
      </c>
      <c r="J377" s="465">
        <v>13007475</v>
      </c>
      <c r="K377" s="405">
        <v>43591</v>
      </c>
      <c r="L377" s="221" t="s">
        <v>137</v>
      </c>
      <c r="M377" s="254" t="s">
        <v>137</v>
      </c>
      <c r="N377" s="418" t="s">
        <v>24</v>
      </c>
      <c r="O377" s="219" t="s">
        <v>81</v>
      </c>
      <c r="P377" s="241" t="s">
        <v>703</v>
      </c>
    </row>
    <row r="378" spans="1:16" ht="63.75" x14ac:dyDescent="0.2">
      <c r="A378" s="339" t="s">
        <v>1849</v>
      </c>
      <c r="B378" s="335" t="s">
        <v>1851</v>
      </c>
      <c r="C378" s="238" t="s">
        <v>147</v>
      </c>
      <c r="D378" s="250" t="s">
        <v>1274</v>
      </c>
      <c r="E378" s="219" t="s">
        <v>1853</v>
      </c>
      <c r="F378" s="219" t="s">
        <v>1855</v>
      </c>
      <c r="G378" s="361">
        <v>43588</v>
      </c>
      <c r="H378" s="336" t="s">
        <v>151</v>
      </c>
      <c r="I378" s="336">
        <v>8</v>
      </c>
      <c r="J378" s="465">
        <v>25000000</v>
      </c>
      <c r="K378" s="405">
        <v>43614</v>
      </c>
      <c r="L378" s="221" t="s">
        <v>137</v>
      </c>
      <c r="M378" s="254" t="s">
        <v>137</v>
      </c>
      <c r="N378" s="418" t="s">
        <v>24</v>
      </c>
      <c r="O378" s="219" t="s">
        <v>77</v>
      </c>
      <c r="P378" s="241" t="s">
        <v>190</v>
      </c>
    </row>
    <row r="379" spans="1:16" ht="165.75" x14ac:dyDescent="0.2">
      <c r="A379" s="339" t="s">
        <v>1850</v>
      </c>
      <c r="B379" s="335" t="s">
        <v>1852</v>
      </c>
      <c r="C379" s="238" t="s">
        <v>147</v>
      </c>
      <c r="D379" s="250" t="s">
        <v>182</v>
      </c>
      <c r="E379" s="219" t="s">
        <v>1854</v>
      </c>
      <c r="F379" s="219" t="s">
        <v>1856</v>
      </c>
      <c r="G379" s="361">
        <v>43592</v>
      </c>
      <c r="H379" s="336" t="s">
        <v>136</v>
      </c>
      <c r="I379" s="336">
        <v>168</v>
      </c>
      <c r="J379" s="465">
        <v>4681079240</v>
      </c>
      <c r="K379" s="405">
        <v>43599</v>
      </c>
      <c r="L379" s="221" t="s">
        <v>137</v>
      </c>
      <c r="M379" s="254" t="s">
        <v>137</v>
      </c>
      <c r="N379" s="418" t="s">
        <v>24</v>
      </c>
      <c r="O379" s="219" t="s">
        <v>82</v>
      </c>
      <c r="P379" s="241" t="s">
        <v>82</v>
      </c>
    </row>
    <row r="380" spans="1:16" ht="63.75" x14ac:dyDescent="0.2">
      <c r="A380" s="339"/>
      <c r="B380" s="335" t="s">
        <v>1857</v>
      </c>
      <c r="C380" s="238" t="s">
        <v>140</v>
      </c>
      <c r="D380" s="250" t="s">
        <v>22</v>
      </c>
      <c r="E380" s="219" t="s">
        <v>1860</v>
      </c>
      <c r="F380" s="219" t="s">
        <v>1863</v>
      </c>
      <c r="G380" s="361">
        <v>43593</v>
      </c>
      <c r="H380" s="336" t="s">
        <v>136</v>
      </c>
      <c r="I380" s="336">
        <v>225</v>
      </c>
      <c r="J380" s="465">
        <v>19080000</v>
      </c>
      <c r="K380" s="405">
        <v>43594</v>
      </c>
      <c r="L380" s="221" t="s">
        <v>137</v>
      </c>
      <c r="M380" s="254" t="s">
        <v>137</v>
      </c>
      <c r="N380" s="418" t="s">
        <v>24</v>
      </c>
      <c r="O380" s="219" t="s">
        <v>81</v>
      </c>
      <c r="P380" s="241" t="s">
        <v>703</v>
      </c>
    </row>
    <row r="381" spans="1:16" ht="102" x14ac:dyDescent="0.2">
      <c r="A381" s="339"/>
      <c r="B381" s="335" t="s">
        <v>1858</v>
      </c>
      <c r="C381" s="238" t="s">
        <v>13</v>
      </c>
      <c r="D381" s="250" t="s">
        <v>22</v>
      </c>
      <c r="E381" s="219" t="s">
        <v>1861</v>
      </c>
      <c r="F381" s="219" t="s">
        <v>1864</v>
      </c>
      <c r="G381" s="361">
        <v>43593</v>
      </c>
      <c r="H381" s="336" t="s">
        <v>151</v>
      </c>
      <c r="I381" s="336">
        <v>7</v>
      </c>
      <c r="J381" s="465">
        <v>25900000</v>
      </c>
      <c r="K381" s="405">
        <v>43594</v>
      </c>
      <c r="L381" s="221" t="s">
        <v>137</v>
      </c>
      <c r="M381" s="254" t="s">
        <v>137</v>
      </c>
      <c r="N381" s="418" t="s">
        <v>24</v>
      </c>
      <c r="O381" s="219" t="s">
        <v>82</v>
      </c>
      <c r="P381" s="241" t="s">
        <v>82</v>
      </c>
    </row>
    <row r="382" spans="1:16" ht="114.75" x14ac:dyDescent="0.2">
      <c r="A382" s="339"/>
      <c r="B382" s="335" t="s">
        <v>1859</v>
      </c>
      <c r="C382" s="238" t="s">
        <v>13</v>
      </c>
      <c r="D382" s="250" t="s">
        <v>22</v>
      </c>
      <c r="E382" s="219" t="s">
        <v>1862</v>
      </c>
      <c r="F382" s="219" t="s">
        <v>1865</v>
      </c>
      <c r="G382" s="361">
        <v>43594</v>
      </c>
      <c r="H382" s="336" t="s">
        <v>151</v>
      </c>
      <c r="I382" s="336">
        <v>7</v>
      </c>
      <c r="J382" s="465">
        <v>22260000</v>
      </c>
      <c r="K382" s="405">
        <v>43599</v>
      </c>
      <c r="L382" s="221" t="s">
        <v>137</v>
      </c>
      <c r="M382" s="254" t="s">
        <v>137</v>
      </c>
      <c r="N382" s="418" t="s">
        <v>24</v>
      </c>
      <c r="O382" s="219" t="s">
        <v>82</v>
      </c>
      <c r="P382" s="241" t="s">
        <v>82</v>
      </c>
    </row>
    <row r="383" spans="1:16" ht="63.75" x14ac:dyDescent="0.2">
      <c r="A383" s="339" t="s">
        <v>1866</v>
      </c>
      <c r="B383" s="335" t="s">
        <v>1868</v>
      </c>
      <c r="C383" s="238" t="s">
        <v>55</v>
      </c>
      <c r="D383" s="250" t="s">
        <v>567</v>
      </c>
      <c r="E383" s="219" t="s">
        <v>1872</v>
      </c>
      <c r="F383" s="219" t="s">
        <v>1876</v>
      </c>
      <c r="G383" s="361">
        <v>43598</v>
      </c>
      <c r="H383" s="336" t="s">
        <v>151</v>
      </c>
      <c r="I383" s="336">
        <v>8</v>
      </c>
      <c r="J383" s="465">
        <v>379522416</v>
      </c>
      <c r="K383" s="405">
        <v>43598</v>
      </c>
      <c r="L383" s="221" t="s">
        <v>137</v>
      </c>
      <c r="M383" s="254" t="s">
        <v>137</v>
      </c>
      <c r="N383" s="418" t="s">
        <v>24</v>
      </c>
      <c r="O383" s="219" t="s">
        <v>79</v>
      </c>
      <c r="P383" s="241" t="s">
        <v>79</v>
      </c>
    </row>
    <row r="384" spans="1:16" ht="178.5" x14ac:dyDescent="0.2">
      <c r="A384" s="339" t="s">
        <v>1867</v>
      </c>
      <c r="B384" s="335" t="s">
        <v>1869</v>
      </c>
      <c r="C384" s="238" t="s">
        <v>384</v>
      </c>
      <c r="D384" s="250" t="s">
        <v>23</v>
      </c>
      <c r="E384" s="219" t="s">
        <v>1873</v>
      </c>
      <c r="F384" s="219" t="s">
        <v>1877</v>
      </c>
      <c r="G384" s="361">
        <v>43598</v>
      </c>
      <c r="H384" s="336" t="s">
        <v>136</v>
      </c>
      <c r="I384" s="336">
        <v>195</v>
      </c>
      <c r="J384" s="465">
        <v>366269971</v>
      </c>
      <c r="K384" s="405">
        <v>43598</v>
      </c>
      <c r="L384" s="221" t="s">
        <v>137</v>
      </c>
      <c r="M384" s="254" t="s">
        <v>137</v>
      </c>
      <c r="N384" s="418" t="s">
        <v>24</v>
      </c>
      <c r="O384" s="219" t="s">
        <v>82</v>
      </c>
      <c r="P384" s="241" t="s">
        <v>683</v>
      </c>
    </row>
    <row r="385" spans="1:16" ht="51" x14ac:dyDescent="0.2">
      <c r="A385" s="339"/>
      <c r="B385" s="335" t="s">
        <v>1870</v>
      </c>
      <c r="C385" s="238" t="s">
        <v>13</v>
      </c>
      <c r="D385" s="250" t="s">
        <v>22</v>
      </c>
      <c r="E385" s="219" t="s">
        <v>1874</v>
      </c>
      <c r="F385" s="219" t="s">
        <v>1878</v>
      </c>
      <c r="G385" s="361">
        <v>43598</v>
      </c>
      <c r="H385" s="336" t="s">
        <v>151</v>
      </c>
      <c r="I385" s="336">
        <v>7</v>
      </c>
      <c r="J385" s="465">
        <v>49600000</v>
      </c>
      <c r="K385" s="405">
        <v>43599</v>
      </c>
      <c r="L385" s="221" t="s">
        <v>137</v>
      </c>
      <c r="M385" s="254" t="s">
        <v>137</v>
      </c>
      <c r="N385" s="418" t="s">
        <v>24</v>
      </c>
      <c r="O385" s="219" t="s">
        <v>83</v>
      </c>
      <c r="P385" s="241" t="s">
        <v>1059</v>
      </c>
    </row>
    <row r="386" spans="1:16" ht="89.25" x14ac:dyDescent="0.2">
      <c r="A386" s="339"/>
      <c r="B386" s="335" t="s">
        <v>1871</v>
      </c>
      <c r="C386" s="238" t="s">
        <v>13</v>
      </c>
      <c r="D386" s="250" t="s">
        <v>22</v>
      </c>
      <c r="E386" s="219" t="s">
        <v>1875</v>
      </c>
      <c r="F386" s="219" t="s">
        <v>1879</v>
      </c>
      <c r="G386" s="361">
        <v>43598</v>
      </c>
      <c r="H386" s="336" t="s">
        <v>136</v>
      </c>
      <c r="I386" s="336">
        <v>225</v>
      </c>
      <c r="J386" s="465">
        <v>26348895</v>
      </c>
      <c r="K386" s="405">
        <v>43599</v>
      </c>
      <c r="L386" s="221" t="s">
        <v>137</v>
      </c>
      <c r="M386" s="254" t="s">
        <v>137</v>
      </c>
      <c r="N386" s="418" t="s">
        <v>24</v>
      </c>
      <c r="O386" s="219" t="s">
        <v>81</v>
      </c>
      <c r="P386" s="241" t="s">
        <v>1253</v>
      </c>
    </row>
    <row r="387" spans="1:16" ht="114.75" x14ac:dyDescent="0.2">
      <c r="A387" s="339" t="s">
        <v>1880</v>
      </c>
      <c r="B387" s="335" t="s">
        <v>1881</v>
      </c>
      <c r="C387" s="238" t="s">
        <v>201</v>
      </c>
      <c r="D387" s="250" t="s">
        <v>23</v>
      </c>
      <c r="E387" s="219" t="s">
        <v>1886</v>
      </c>
      <c r="F387" s="219" t="s">
        <v>1890</v>
      </c>
      <c r="G387" s="361">
        <v>43601</v>
      </c>
      <c r="H387" s="336" t="s">
        <v>151</v>
      </c>
      <c r="I387" s="336">
        <v>7</v>
      </c>
      <c r="J387" s="465">
        <v>190000000</v>
      </c>
      <c r="K387" s="405">
        <v>43602</v>
      </c>
      <c r="L387" s="221" t="s">
        <v>137</v>
      </c>
      <c r="M387" s="254" t="s">
        <v>137</v>
      </c>
      <c r="N387" s="418" t="s">
        <v>24</v>
      </c>
      <c r="O387" s="219" t="s">
        <v>76</v>
      </c>
      <c r="P387" s="241" t="s">
        <v>444</v>
      </c>
    </row>
    <row r="388" spans="1:16" ht="191.25" x14ac:dyDescent="0.2">
      <c r="A388" s="339"/>
      <c r="B388" s="335" t="s">
        <v>1882</v>
      </c>
      <c r="C388" s="238" t="s">
        <v>147</v>
      </c>
      <c r="D388" s="250" t="s">
        <v>22</v>
      </c>
      <c r="E388" s="219" t="s">
        <v>1887</v>
      </c>
      <c r="F388" s="219" t="s">
        <v>1891</v>
      </c>
      <c r="G388" s="361">
        <v>43601</v>
      </c>
      <c r="H388" s="336" t="s">
        <v>136</v>
      </c>
      <c r="I388" s="336">
        <v>225</v>
      </c>
      <c r="J388" s="465">
        <v>174424382</v>
      </c>
      <c r="K388" s="405">
        <v>43605</v>
      </c>
      <c r="L388" s="221" t="s">
        <v>137</v>
      </c>
      <c r="M388" s="254" t="s">
        <v>137</v>
      </c>
      <c r="N388" s="418" t="s">
        <v>24</v>
      </c>
      <c r="O388" s="219" t="s">
        <v>76</v>
      </c>
      <c r="P388" s="241" t="s">
        <v>1895</v>
      </c>
    </row>
    <row r="389" spans="1:16" ht="102" x14ac:dyDescent="0.2">
      <c r="A389" s="339"/>
      <c r="B389" s="335" t="s">
        <v>1883</v>
      </c>
      <c r="C389" s="238" t="s">
        <v>147</v>
      </c>
      <c r="D389" s="250" t="s">
        <v>22</v>
      </c>
      <c r="E389" s="219" t="s">
        <v>1887</v>
      </c>
      <c r="F389" s="219" t="s">
        <v>1892</v>
      </c>
      <c r="G389" s="361">
        <v>43601</v>
      </c>
      <c r="H389" s="336" t="s">
        <v>136</v>
      </c>
      <c r="I389" s="336">
        <v>225</v>
      </c>
      <c r="J389" s="465">
        <v>30000000</v>
      </c>
      <c r="K389" s="405">
        <v>43605</v>
      </c>
      <c r="L389" s="221" t="s">
        <v>137</v>
      </c>
      <c r="M389" s="254" t="s">
        <v>137</v>
      </c>
      <c r="N389" s="418" t="s">
        <v>24</v>
      </c>
      <c r="O389" s="219" t="s">
        <v>82</v>
      </c>
      <c r="P389" s="241" t="s">
        <v>82</v>
      </c>
    </row>
    <row r="390" spans="1:16" ht="102" x14ac:dyDescent="0.2">
      <c r="A390" s="339"/>
      <c r="B390" s="335" t="s">
        <v>1884</v>
      </c>
      <c r="C390" s="238" t="s">
        <v>140</v>
      </c>
      <c r="D390" s="250" t="s">
        <v>22</v>
      </c>
      <c r="E390" s="219" t="s">
        <v>1888</v>
      </c>
      <c r="F390" s="219" t="s">
        <v>1893</v>
      </c>
      <c r="G390" s="361">
        <v>43601</v>
      </c>
      <c r="H390" s="336" t="s">
        <v>151</v>
      </c>
      <c r="I390" s="336">
        <v>7</v>
      </c>
      <c r="J390" s="465">
        <v>17631229</v>
      </c>
      <c r="K390" s="405">
        <v>43605</v>
      </c>
      <c r="L390" s="221" t="s">
        <v>137</v>
      </c>
      <c r="M390" s="254" t="s">
        <v>137</v>
      </c>
      <c r="N390" s="418" t="s">
        <v>24</v>
      </c>
      <c r="O390" s="219" t="s">
        <v>81</v>
      </c>
      <c r="P390" s="241" t="s">
        <v>703</v>
      </c>
    </row>
    <row r="391" spans="1:16" ht="114.75" x14ac:dyDescent="0.2">
      <c r="A391" s="339"/>
      <c r="B391" s="335" t="s">
        <v>1885</v>
      </c>
      <c r="C391" s="238" t="s">
        <v>140</v>
      </c>
      <c r="D391" s="250" t="s">
        <v>22</v>
      </c>
      <c r="E391" s="219" t="s">
        <v>1889</v>
      </c>
      <c r="F391" s="219" t="s">
        <v>1894</v>
      </c>
      <c r="G391" s="361">
        <v>43605</v>
      </c>
      <c r="H391" s="336" t="s">
        <v>151</v>
      </c>
      <c r="I391" s="336">
        <v>7</v>
      </c>
      <c r="J391" s="465">
        <v>20300000</v>
      </c>
      <c r="K391" s="405">
        <v>43606</v>
      </c>
      <c r="L391" s="221" t="s">
        <v>137</v>
      </c>
      <c r="M391" s="254" t="s">
        <v>137</v>
      </c>
      <c r="N391" s="418" t="s">
        <v>24</v>
      </c>
      <c r="O391" s="219" t="s">
        <v>82</v>
      </c>
      <c r="P391" s="241" t="s">
        <v>82</v>
      </c>
    </row>
    <row r="392" spans="1:16" ht="140.25" x14ac:dyDescent="0.2">
      <c r="A392" s="339"/>
      <c r="B392" s="335" t="s">
        <v>1896</v>
      </c>
      <c r="C392" s="238" t="s">
        <v>357</v>
      </c>
      <c r="D392" s="250" t="s">
        <v>22</v>
      </c>
      <c r="E392" s="219" t="s">
        <v>472</v>
      </c>
      <c r="F392" s="219" t="s">
        <v>1899</v>
      </c>
      <c r="G392" s="361">
        <v>43607</v>
      </c>
      <c r="H392" s="336" t="s">
        <v>151</v>
      </c>
      <c r="I392" s="336">
        <v>7</v>
      </c>
      <c r="J392" s="465">
        <v>43075000</v>
      </c>
      <c r="K392" s="405">
        <v>43607</v>
      </c>
      <c r="L392" s="221" t="s">
        <v>137</v>
      </c>
      <c r="M392" s="254" t="s">
        <v>137</v>
      </c>
      <c r="N392" s="418" t="s">
        <v>24</v>
      </c>
      <c r="O392" s="219" t="s">
        <v>86</v>
      </c>
      <c r="P392" s="241" t="s">
        <v>793</v>
      </c>
    </row>
    <row r="393" spans="1:16" ht="127.5" x14ac:dyDescent="0.2">
      <c r="A393" s="339"/>
      <c r="B393" s="335" t="s">
        <v>1897</v>
      </c>
      <c r="C393" s="238" t="s">
        <v>13</v>
      </c>
      <c r="D393" s="250" t="s">
        <v>22</v>
      </c>
      <c r="E393" s="219" t="s">
        <v>1898</v>
      </c>
      <c r="F393" s="219" t="s">
        <v>1900</v>
      </c>
      <c r="G393" s="361">
        <v>43607</v>
      </c>
      <c r="H393" s="336" t="s">
        <v>151</v>
      </c>
      <c r="I393" s="336">
        <v>7</v>
      </c>
      <c r="J393" s="465">
        <v>24500000</v>
      </c>
      <c r="K393" s="405">
        <v>43608</v>
      </c>
      <c r="L393" s="221" t="s">
        <v>137</v>
      </c>
      <c r="M393" s="254" t="s">
        <v>137</v>
      </c>
      <c r="N393" s="418" t="s">
        <v>24</v>
      </c>
      <c r="O393" s="219" t="s">
        <v>82</v>
      </c>
      <c r="P393" s="241" t="s">
        <v>1901</v>
      </c>
    </row>
    <row r="394" spans="1:16" ht="63.75" x14ac:dyDescent="0.2">
      <c r="A394" s="339"/>
      <c r="B394" s="220" t="s">
        <v>1903</v>
      </c>
      <c r="C394" s="419" t="s">
        <v>140</v>
      </c>
      <c r="D394" s="420" t="s">
        <v>22</v>
      </c>
      <c r="E394" s="207" t="s">
        <v>1907</v>
      </c>
      <c r="F394" s="219" t="s">
        <v>1911</v>
      </c>
      <c r="G394" s="361">
        <v>43609</v>
      </c>
      <c r="H394" s="336" t="s">
        <v>151</v>
      </c>
      <c r="I394" s="336">
        <v>7</v>
      </c>
      <c r="J394" s="465">
        <v>13338192</v>
      </c>
      <c r="K394" s="405">
        <v>43612</v>
      </c>
      <c r="L394" s="221" t="s">
        <v>137</v>
      </c>
      <c r="M394" s="254" t="s">
        <v>137</v>
      </c>
      <c r="N394" s="418" t="s">
        <v>24</v>
      </c>
      <c r="O394" s="219" t="s">
        <v>81</v>
      </c>
      <c r="P394" s="241" t="s">
        <v>1253</v>
      </c>
    </row>
    <row r="395" spans="1:16" ht="127.5" x14ac:dyDescent="0.2">
      <c r="A395" s="339"/>
      <c r="B395" s="220" t="s">
        <v>1904</v>
      </c>
      <c r="C395" s="419" t="s">
        <v>13</v>
      </c>
      <c r="D395" s="420" t="s">
        <v>22</v>
      </c>
      <c r="E395" s="207" t="s">
        <v>1908</v>
      </c>
      <c r="F395" s="219" t="s">
        <v>1912</v>
      </c>
      <c r="G395" s="361">
        <v>43609</v>
      </c>
      <c r="H395" s="336" t="s">
        <v>151</v>
      </c>
      <c r="I395" s="336">
        <v>7</v>
      </c>
      <c r="J395" s="465">
        <v>24500000</v>
      </c>
      <c r="K395" s="405">
        <v>43612</v>
      </c>
      <c r="L395" s="221" t="s">
        <v>137</v>
      </c>
      <c r="M395" s="254" t="s">
        <v>137</v>
      </c>
      <c r="N395" s="418" t="s">
        <v>24</v>
      </c>
      <c r="O395" s="219" t="s">
        <v>82</v>
      </c>
      <c r="P395" s="241" t="s">
        <v>82</v>
      </c>
    </row>
    <row r="396" spans="1:16" ht="76.5" x14ac:dyDescent="0.2">
      <c r="A396" s="339"/>
      <c r="B396" s="335" t="s">
        <v>1905</v>
      </c>
      <c r="C396" s="238" t="s">
        <v>13</v>
      </c>
      <c r="D396" s="250" t="s">
        <v>22</v>
      </c>
      <c r="E396" s="219" t="s">
        <v>1909</v>
      </c>
      <c r="F396" s="219" t="s">
        <v>920</v>
      </c>
      <c r="G396" s="361">
        <v>43609</v>
      </c>
      <c r="H396" s="336" t="s">
        <v>151</v>
      </c>
      <c r="I396" s="336">
        <v>5</v>
      </c>
      <c r="J396" s="465">
        <v>26000000</v>
      </c>
      <c r="K396" s="405">
        <v>43609</v>
      </c>
      <c r="L396" s="221" t="s">
        <v>137</v>
      </c>
      <c r="M396" s="254" t="s">
        <v>137</v>
      </c>
      <c r="N396" s="418" t="s">
        <v>24</v>
      </c>
      <c r="O396" s="219" t="s">
        <v>77</v>
      </c>
      <c r="P396" s="241" t="s">
        <v>748</v>
      </c>
    </row>
    <row r="397" spans="1:16" ht="63.75" x14ac:dyDescent="0.2">
      <c r="A397" s="339" t="s">
        <v>1902</v>
      </c>
      <c r="B397" s="335" t="s">
        <v>1906</v>
      </c>
      <c r="C397" s="238" t="s">
        <v>147</v>
      </c>
      <c r="D397" s="250" t="s">
        <v>182</v>
      </c>
      <c r="E397" s="219" t="s">
        <v>1910</v>
      </c>
      <c r="F397" s="219" t="s">
        <v>1913</v>
      </c>
      <c r="G397" s="361">
        <v>43609</v>
      </c>
      <c r="H397" s="336" t="s">
        <v>151</v>
      </c>
      <c r="I397" s="336">
        <v>7</v>
      </c>
      <c r="J397" s="465">
        <v>1305714700</v>
      </c>
      <c r="K397" s="405">
        <v>43615</v>
      </c>
      <c r="L397" s="221" t="s">
        <v>137</v>
      </c>
      <c r="M397" s="254" t="s">
        <v>137</v>
      </c>
      <c r="N397" s="418" t="s">
        <v>24</v>
      </c>
      <c r="O397" s="219" t="s">
        <v>87</v>
      </c>
      <c r="P397" s="241" t="s">
        <v>1914</v>
      </c>
    </row>
    <row r="398" spans="1:16" ht="63.75" x14ac:dyDescent="0.2">
      <c r="A398" s="339"/>
      <c r="B398" s="335" t="s">
        <v>1916</v>
      </c>
      <c r="C398" s="238" t="s">
        <v>13</v>
      </c>
      <c r="D398" s="250" t="s">
        <v>22</v>
      </c>
      <c r="E398" s="219" t="s">
        <v>1922</v>
      </c>
      <c r="F398" s="219" t="s">
        <v>1928</v>
      </c>
      <c r="G398" s="361">
        <v>43609</v>
      </c>
      <c r="H398" s="336" t="s">
        <v>151</v>
      </c>
      <c r="I398" s="336">
        <v>7</v>
      </c>
      <c r="J398" s="465">
        <v>31500000</v>
      </c>
      <c r="K398" s="405">
        <v>43613</v>
      </c>
      <c r="L398" s="221" t="s">
        <v>137</v>
      </c>
      <c r="M398" s="254" t="s">
        <v>137</v>
      </c>
      <c r="N398" s="418" t="s">
        <v>24</v>
      </c>
      <c r="O398" s="219" t="s">
        <v>83</v>
      </c>
      <c r="P398" s="241" t="s">
        <v>1059</v>
      </c>
    </row>
    <row r="399" spans="1:16" ht="89.25" x14ac:dyDescent="0.2">
      <c r="A399" s="339"/>
      <c r="B399" s="335" t="s">
        <v>1917</v>
      </c>
      <c r="C399" s="238" t="s">
        <v>13</v>
      </c>
      <c r="D399" s="250" t="s">
        <v>22</v>
      </c>
      <c r="E399" s="219" t="s">
        <v>1923</v>
      </c>
      <c r="F399" s="219" t="s">
        <v>1929</v>
      </c>
      <c r="G399" s="361">
        <v>43609</v>
      </c>
      <c r="H399" s="336" t="s">
        <v>151</v>
      </c>
      <c r="I399" s="336">
        <v>7</v>
      </c>
      <c r="J399" s="465">
        <v>35000000</v>
      </c>
      <c r="K399" s="405">
        <v>43613</v>
      </c>
      <c r="L399" s="221" t="s">
        <v>137</v>
      </c>
      <c r="M399" s="254" t="s">
        <v>137</v>
      </c>
      <c r="N399" s="418" t="s">
        <v>24</v>
      </c>
      <c r="O399" s="219" t="s">
        <v>83</v>
      </c>
      <c r="P399" s="241" t="s">
        <v>1587</v>
      </c>
    </row>
    <row r="400" spans="1:16" ht="76.5" x14ac:dyDescent="0.2">
      <c r="A400" s="339"/>
      <c r="B400" s="335" t="s">
        <v>1918</v>
      </c>
      <c r="C400" s="238" t="s">
        <v>13</v>
      </c>
      <c r="D400" s="250" t="s">
        <v>22</v>
      </c>
      <c r="E400" s="219" t="s">
        <v>1924</v>
      </c>
      <c r="F400" s="219" t="s">
        <v>1930</v>
      </c>
      <c r="G400" s="361">
        <v>43612</v>
      </c>
      <c r="H400" s="336" t="s">
        <v>151</v>
      </c>
      <c r="I400" s="336">
        <v>7</v>
      </c>
      <c r="J400" s="465">
        <v>24500000</v>
      </c>
      <c r="K400" s="405">
        <v>43613</v>
      </c>
      <c r="L400" s="221" t="s">
        <v>137</v>
      </c>
      <c r="M400" s="254" t="s">
        <v>137</v>
      </c>
      <c r="N400" s="418" t="s">
        <v>24</v>
      </c>
      <c r="O400" s="219" t="s">
        <v>82</v>
      </c>
      <c r="P400" s="241" t="s">
        <v>82</v>
      </c>
    </row>
    <row r="401" spans="1:16" ht="89.25" x14ac:dyDescent="0.2">
      <c r="A401" s="339"/>
      <c r="B401" s="335" t="s">
        <v>1919</v>
      </c>
      <c r="C401" s="238" t="s">
        <v>13</v>
      </c>
      <c r="D401" s="250" t="s">
        <v>22</v>
      </c>
      <c r="E401" s="219" t="s">
        <v>1925</v>
      </c>
      <c r="F401" s="219" t="s">
        <v>1931</v>
      </c>
      <c r="G401" s="361">
        <v>43614</v>
      </c>
      <c r="H401" s="336" t="s">
        <v>151</v>
      </c>
      <c r="I401" s="336">
        <v>7</v>
      </c>
      <c r="J401" s="465">
        <v>24500000</v>
      </c>
      <c r="K401" s="405">
        <v>43615</v>
      </c>
      <c r="L401" s="221" t="s">
        <v>137</v>
      </c>
      <c r="M401" s="254" t="s">
        <v>137</v>
      </c>
      <c r="N401" s="418" t="s">
        <v>24</v>
      </c>
      <c r="O401" s="219" t="s">
        <v>82</v>
      </c>
      <c r="P401" s="241" t="s">
        <v>82</v>
      </c>
    </row>
    <row r="402" spans="1:16" ht="102" x14ac:dyDescent="0.2">
      <c r="A402" s="339"/>
      <c r="B402" s="335" t="s">
        <v>1920</v>
      </c>
      <c r="C402" s="238" t="s">
        <v>13</v>
      </c>
      <c r="D402" s="250" t="s">
        <v>22</v>
      </c>
      <c r="E402" s="219" t="s">
        <v>1926</v>
      </c>
      <c r="F402" s="219" t="s">
        <v>1932</v>
      </c>
      <c r="G402" s="361">
        <v>43614</v>
      </c>
      <c r="H402" s="336" t="s">
        <v>151</v>
      </c>
      <c r="I402" s="336">
        <v>7</v>
      </c>
      <c r="J402" s="465">
        <v>22260000</v>
      </c>
      <c r="K402" s="405">
        <v>43615</v>
      </c>
      <c r="L402" s="221" t="s">
        <v>137</v>
      </c>
      <c r="M402" s="254" t="s">
        <v>137</v>
      </c>
      <c r="N402" s="418" t="s">
        <v>24</v>
      </c>
      <c r="O402" s="219" t="s">
        <v>82</v>
      </c>
      <c r="P402" s="241" t="s">
        <v>82</v>
      </c>
    </row>
    <row r="403" spans="1:16" ht="89.25" x14ac:dyDescent="0.2">
      <c r="A403" s="339" t="s">
        <v>1915</v>
      </c>
      <c r="B403" s="335" t="s">
        <v>1921</v>
      </c>
      <c r="C403" s="238" t="s">
        <v>147</v>
      </c>
      <c r="D403" s="250" t="s">
        <v>1274</v>
      </c>
      <c r="E403" s="219" t="s">
        <v>1927</v>
      </c>
      <c r="F403" s="219" t="s">
        <v>1933</v>
      </c>
      <c r="G403" s="361">
        <v>43614</v>
      </c>
      <c r="H403" s="336" t="s">
        <v>151</v>
      </c>
      <c r="I403" s="336">
        <v>7</v>
      </c>
      <c r="J403" s="465">
        <v>36000000</v>
      </c>
      <c r="K403" s="405">
        <v>43616</v>
      </c>
      <c r="L403" s="221" t="s">
        <v>137</v>
      </c>
      <c r="M403" s="254" t="s">
        <v>137</v>
      </c>
      <c r="N403" s="418" t="s">
        <v>24</v>
      </c>
      <c r="O403" s="219" t="s">
        <v>79</v>
      </c>
      <c r="P403" s="241" t="s">
        <v>868</v>
      </c>
    </row>
    <row r="404" spans="1:16" ht="63.75" x14ac:dyDescent="0.2">
      <c r="A404" s="339" t="s">
        <v>1934</v>
      </c>
      <c r="B404" s="335" t="s">
        <v>1935</v>
      </c>
      <c r="C404" s="238" t="s">
        <v>147</v>
      </c>
      <c r="D404" s="250" t="s">
        <v>182</v>
      </c>
      <c r="E404" s="219" t="s">
        <v>1936</v>
      </c>
      <c r="F404" s="219" t="s">
        <v>1937</v>
      </c>
      <c r="G404" s="361">
        <v>43615</v>
      </c>
      <c r="H404" s="336" t="s">
        <v>151</v>
      </c>
      <c r="I404" s="336">
        <v>7</v>
      </c>
      <c r="J404" s="465">
        <v>520943581</v>
      </c>
      <c r="K404" s="405">
        <v>43621</v>
      </c>
      <c r="L404" s="221" t="s">
        <v>137</v>
      </c>
      <c r="M404" s="254" t="s">
        <v>137</v>
      </c>
      <c r="N404" s="418" t="s">
        <v>24</v>
      </c>
      <c r="O404" s="219" t="s">
        <v>80</v>
      </c>
      <c r="P404" s="241" t="s">
        <v>1132</v>
      </c>
    </row>
    <row r="405" spans="1:16" ht="63.75" x14ac:dyDescent="0.2">
      <c r="A405" s="339"/>
      <c r="B405" s="335" t="s">
        <v>1944</v>
      </c>
      <c r="C405" s="238" t="s">
        <v>140</v>
      </c>
      <c r="D405" s="250" t="s">
        <v>22</v>
      </c>
      <c r="E405" s="219" t="s">
        <v>1959</v>
      </c>
      <c r="F405" s="219" t="s">
        <v>1971</v>
      </c>
      <c r="G405" s="361">
        <v>43615</v>
      </c>
      <c r="H405" s="336" t="s">
        <v>151</v>
      </c>
      <c r="I405" s="336">
        <v>7</v>
      </c>
      <c r="J405" s="465">
        <v>13503000</v>
      </c>
      <c r="K405" s="405">
        <v>43616</v>
      </c>
      <c r="L405" s="221" t="s">
        <v>137</v>
      </c>
      <c r="M405" s="254" t="s">
        <v>137</v>
      </c>
      <c r="N405" s="418" t="s">
        <v>24</v>
      </c>
      <c r="O405" s="219" t="s">
        <v>86</v>
      </c>
      <c r="P405" s="241" t="s">
        <v>793</v>
      </c>
    </row>
    <row r="406" spans="1:16" ht="114.75" x14ac:dyDescent="0.2">
      <c r="A406" s="339"/>
      <c r="B406" s="335" t="s">
        <v>1945</v>
      </c>
      <c r="C406" s="238" t="s">
        <v>13</v>
      </c>
      <c r="D406" s="250" t="s">
        <v>22</v>
      </c>
      <c r="E406" s="219" t="s">
        <v>1960</v>
      </c>
      <c r="F406" s="219" t="s">
        <v>1972</v>
      </c>
      <c r="G406" s="361">
        <v>43615</v>
      </c>
      <c r="H406" s="336" t="s">
        <v>151</v>
      </c>
      <c r="I406" s="336">
        <v>7</v>
      </c>
      <c r="J406" s="465">
        <v>28000000</v>
      </c>
      <c r="K406" s="405">
        <v>43616</v>
      </c>
      <c r="L406" s="221" t="s">
        <v>137</v>
      </c>
      <c r="M406" s="254" t="s">
        <v>137</v>
      </c>
      <c r="N406" s="418" t="s">
        <v>24</v>
      </c>
      <c r="O406" s="219" t="s">
        <v>79</v>
      </c>
      <c r="P406" s="241" t="s">
        <v>868</v>
      </c>
    </row>
    <row r="407" spans="1:16" ht="102" x14ac:dyDescent="0.2">
      <c r="A407" s="339"/>
      <c r="B407" s="335" t="s">
        <v>1946</v>
      </c>
      <c r="C407" s="238" t="s">
        <v>13</v>
      </c>
      <c r="D407" s="250" t="s">
        <v>22</v>
      </c>
      <c r="E407" s="219" t="s">
        <v>1961</v>
      </c>
      <c r="F407" s="219" t="s">
        <v>1973</v>
      </c>
      <c r="G407" s="361">
        <v>43616</v>
      </c>
      <c r="H407" s="336" t="s">
        <v>151</v>
      </c>
      <c r="I407" s="336">
        <v>7</v>
      </c>
      <c r="J407" s="465">
        <v>24500000</v>
      </c>
      <c r="K407" s="405">
        <v>43620</v>
      </c>
      <c r="L407" s="221" t="s">
        <v>137</v>
      </c>
      <c r="M407" s="254" t="s">
        <v>137</v>
      </c>
      <c r="N407" s="418" t="s">
        <v>24</v>
      </c>
      <c r="O407" s="219" t="s">
        <v>82</v>
      </c>
      <c r="P407" s="241" t="s">
        <v>82</v>
      </c>
    </row>
    <row r="408" spans="1:16" ht="76.5" x14ac:dyDescent="0.2">
      <c r="A408" s="339"/>
      <c r="B408" s="335" t="s">
        <v>1947</v>
      </c>
      <c r="C408" s="238" t="s">
        <v>13</v>
      </c>
      <c r="D408" s="250" t="s">
        <v>22</v>
      </c>
      <c r="E408" s="219" t="s">
        <v>1962</v>
      </c>
      <c r="F408" s="219" t="s">
        <v>1974</v>
      </c>
      <c r="G408" s="361">
        <v>43616</v>
      </c>
      <c r="H408" s="336" t="s">
        <v>151</v>
      </c>
      <c r="I408" s="336">
        <v>7</v>
      </c>
      <c r="J408" s="465">
        <v>9975000</v>
      </c>
      <c r="K408" s="405">
        <v>43626</v>
      </c>
      <c r="L408" s="221" t="s">
        <v>137</v>
      </c>
      <c r="M408" s="254" t="s">
        <v>137</v>
      </c>
      <c r="N408" s="418" t="s">
        <v>24</v>
      </c>
      <c r="O408" s="219" t="s">
        <v>81</v>
      </c>
      <c r="P408" s="241" t="s">
        <v>703</v>
      </c>
    </row>
    <row r="409" spans="1:16" ht="63.75" x14ac:dyDescent="0.2">
      <c r="A409" s="339" t="s">
        <v>1938</v>
      </c>
      <c r="B409" s="335" t="s">
        <v>1948</v>
      </c>
      <c r="C409" s="238" t="s">
        <v>147</v>
      </c>
      <c r="D409" s="250" t="s">
        <v>182</v>
      </c>
      <c r="E409" s="219" t="s">
        <v>1963</v>
      </c>
      <c r="F409" s="219" t="s">
        <v>1975</v>
      </c>
      <c r="G409" s="361">
        <v>43616</v>
      </c>
      <c r="H409" s="336" t="s">
        <v>136</v>
      </c>
      <c r="I409" s="336">
        <v>173</v>
      </c>
      <c r="J409" s="465">
        <v>1561457313</v>
      </c>
      <c r="K409" s="405">
        <v>43627</v>
      </c>
      <c r="L409" s="221" t="s">
        <v>137</v>
      </c>
      <c r="M409" s="254" t="s">
        <v>137</v>
      </c>
      <c r="N409" s="418" t="s">
        <v>24</v>
      </c>
      <c r="O409" s="219" t="s">
        <v>79</v>
      </c>
      <c r="P409" s="241" t="s">
        <v>79</v>
      </c>
    </row>
    <row r="410" spans="1:16" ht="229.5" x14ac:dyDescent="0.2">
      <c r="A410" s="339" t="s">
        <v>1939</v>
      </c>
      <c r="B410" s="335" t="s">
        <v>1949</v>
      </c>
      <c r="C410" s="238" t="s">
        <v>147</v>
      </c>
      <c r="D410" s="250" t="s">
        <v>182</v>
      </c>
      <c r="E410" s="219" t="s">
        <v>401</v>
      </c>
      <c r="F410" s="219" t="s">
        <v>1976</v>
      </c>
      <c r="G410" s="361">
        <v>43620</v>
      </c>
      <c r="H410" s="336" t="s">
        <v>136</v>
      </c>
      <c r="I410" s="336">
        <v>202</v>
      </c>
      <c r="J410" s="465">
        <v>977821987</v>
      </c>
      <c r="K410" s="405">
        <v>43627</v>
      </c>
      <c r="L410" s="221" t="s">
        <v>137</v>
      </c>
      <c r="M410" s="254" t="s">
        <v>137</v>
      </c>
      <c r="N410" s="418" t="s">
        <v>24</v>
      </c>
      <c r="O410" s="219" t="s">
        <v>82</v>
      </c>
      <c r="P410" s="241" t="s">
        <v>1986</v>
      </c>
    </row>
    <row r="411" spans="1:16" ht="102" x14ac:dyDescent="0.2">
      <c r="A411" s="339"/>
      <c r="B411" s="335" t="s">
        <v>1950</v>
      </c>
      <c r="C411" s="238" t="s">
        <v>140</v>
      </c>
      <c r="D411" s="250" t="s">
        <v>22</v>
      </c>
      <c r="E411" s="219" t="s">
        <v>1964</v>
      </c>
      <c r="F411" s="219" t="s">
        <v>1977</v>
      </c>
      <c r="G411" s="361">
        <v>43620</v>
      </c>
      <c r="H411" s="336" t="s">
        <v>136</v>
      </c>
      <c r="I411" s="336">
        <v>195</v>
      </c>
      <c r="J411" s="465">
        <v>10725000</v>
      </c>
      <c r="K411" s="405">
        <v>43622</v>
      </c>
      <c r="L411" s="221" t="s">
        <v>137</v>
      </c>
      <c r="M411" s="254" t="s">
        <v>137</v>
      </c>
      <c r="N411" s="418" t="s">
        <v>24</v>
      </c>
      <c r="O411" s="219" t="s">
        <v>81</v>
      </c>
      <c r="P411" s="241" t="s">
        <v>703</v>
      </c>
    </row>
    <row r="412" spans="1:16" ht="102" x14ac:dyDescent="0.2">
      <c r="A412" s="339"/>
      <c r="B412" s="335" t="s">
        <v>1951</v>
      </c>
      <c r="C412" s="238" t="s">
        <v>1</v>
      </c>
      <c r="D412" s="250" t="s">
        <v>22</v>
      </c>
      <c r="E412" s="219" t="s">
        <v>1812</v>
      </c>
      <c r="F412" s="219" t="s">
        <v>1978</v>
      </c>
      <c r="G412" s="361">
        <v>43623</v>
      </c>
      <c r="H412" s="336" t="s">
        <v>136</v>
      </c>
      <c r="I412" s="336">
        <v>255</v>
      </c>
      <c r="J412" s="465">
        <v>61392100</v>
      </c>
      <c r="K412" s="405">
        <v>43623</v>
      </c>
      <c r="L412" s="221" t="s">
        <v>137</v>
      </c>
      <c r="M412" s="254" t="s">
        <v>137</v>
      </c>
      <c r="N412" s="418" t="s">
        <v>24</v>
      </c>
      <c r="O412" s="219" t="s">
        <v>85</v>
      </c>
      <c r="P412" s="241" t="s">
        <v>1987</v>
      </c>
    </row>
    <row r="413" spans="1:16" ht="51" x14ac:dyDescent="0.2">
      <c r="A413" s="339" t="s">
        <v>1940</v>
      </c>
      <c r="B413" s="335" t="s">
        <v>1952</v>
      </c>
      <c r="C413" s="238" t="s">
        <v>201</v>
      </c>
      <c r="D413" s="250" t="s">
        <v>23</v>
      </c>
      <c r="E413" s="219" t="s">
        <v>193</v>
      </c>
      <c r="F413" s="219" t="s">
        <v>1979</v>
      </c>
      <c r="G413" s="361">
        <v>43626</v>
      </c>
      <c r="H413" s="336" t="s">
        <v>151</v>
      </c>
      <c r="I413" s="336">
        <v>4</v>
      </c>
      <c r="J413" s="465">
        <v>159864600</v>
      </c>
      <c r="K413" s="405">
        <v>43642</v>
      </c>
      <c r="L413" s="221" t="s">
        <v>137</v>
      </c>
      <c r="M413" s="254" t="s">
        <v>137</v>
      </c>
      <c r="N413" s="418" t="s">
        <v>24</v>
      </c>
      <c r="O413" s="219" t="s">
        <v>85</v>
      </c>
      <c r="P413" s="241" t="s">
        <v>85</v>
      </c>
    </row>
    <row r="414" spans="1:16" ht="38.25" x14ac:dyDescent="0.2">
      <c r="A414" s="339" t="s">
        <v>1941</v>
      </c>
      <c r="B414" s="335" t="s">
        <v>1953</v>
      </c>
      <c r="C414" s="238" t="s">
        <v>201</v>
      </c>
      <c r="D414" s="250" t="s">
        <v>1274</v>
      </c>
      <c r="E414" s="219" t="s">
        <v>1965</v>
      </c>
      <c r="F414" s="219" t="s">
        <v>1980</v>
      </c>
      <c r="G414" s="361">
        <v>43627</v>
      </c>
      <c r="H414" s="336" t="s">
        <v>151</v>
      </c>
      <c r="I414" s="336">
        <v>3</v>
      </c>
      <c r="J414" s="465">
        <v>25940000</v>
      </c>
      <c r="K414" s="405">
        <v>43630</v>
      </c>
      <c r="L414" s="221" t="s">
        <v>137</v>
      </c>
      <c r="M414" s="254" t="s">
        <v>137</v>
      </c>
      <c r="N414" s="418" t="s">
        <v>24</v>
      </c>
      <c r="O414" s="219" t="s">
        <v>87</v>
      </c>
      <c r="P414" s="241" t="s">
        <v>87</v>
      </c>
    </row>
    <row r="415" spans="1:16" ht="63.75" x14ac:dyDescent="0.2">
      <c r="A415" s="339" t="s">
        <v>1942</v>
      </c>
      <c r="B415" s="335" t="s">
        <v>1954</v>
      </c>
      <c r="C415" s="238" t="s">
        <v>191</v>
      </c>
      <c r="D415" s="250" t="s">
        <v>1274</v>
      </c>
      <c r="E415" s="219" t="s">
        <v>1966</v>
      </c>
      <c r="F415" s="219" t="s">
        <v>1981</v>
      </c>
      <c r="G415" s="361">
        <v>43627</v>
      </c>
      <c r="H415" s="336" t="s">
        <v>136</v>
      </c>
      <c r="I415" s="336">
        <v>30</v>
      </c>
      <c r="J415" s="465">
        <v>25659000</v>
      </c>
      <c r="K415" s="405">
        <v>43641</v>
      </c>
      <c r="L415" s="221" t="s">
        <v>137</v>
      </c>
      <c r="M415" s="254" t="s">
        <v>137</v>
      </c>
      <c r="N415" s="418" t="s">
        <v>24</v>
      </c>
      <c r="O415" s="219" t="s">
        <v>85</v>
      </c>
      <c r="P415" s="241" t="s">
        <v>85</v>
      </c>
    </row>
    <row r="416" spans="1:16" ht="89.25" x14ac:dyDescent="0.2">
      <c r="A416" s="339"/>
      <c r="B416" s="335" t="s">
        <v>1955</v>
      </c>
      <c r="C416" s="238" t="s">
        <v>13</v>
      </c>
      <c r="D416" s="250" t="s">
        <v>22</v>
      </c>
      <c r="E416" s="219" t="s">
        <v>1967</v>
      </c>
      <c r="F416" s="219" t="s">
        <v>1982</v>
      </c>
      <c r="G416" s="361">
        <v>43628</v>
      </c>
      <c r="H416" s="336" t="s">
        <v>136</v>
      </c>
      <c r="I416" s="336">
        <v>195</v>
      </c>
      <c r="J416" s="465">
        <v>59800000</v>
      </c>
      <c r="K416" s="405">
        <v>43648</v>
      </c>
      <c r="L416" s="221" t="s">
        <v>137</v>
      </c>
      <c r="M416" s="254" t="s">
        <v>137</v>
      </c>
      <c r="N416" s="418" t="s">
        <v>24</v>
      </c>
      <c r="O416" s="219" t="s">
        <v>77</v>
      </c>
      <c r="P416" s="241" t="s">
        <v>690</v>
      </c>
    </row>
    <row r="417" spans="1:16" ht="89.25" x14ac:dyDescent="0.2">
      <c r="A417" s="339" t="s">
        <v>1943</v>
      </c>
      <c r="B417" s="335" t="s">
        <v>1956</v>
      </c>
      <c r="C417" s="238" t="s">
        <v>147</v>
      </c>
      <c r="D417" s="250" t="s">
        <v>584</v>
      </c>
      <c r="E417" s="219" t="s">
        <v>1968</v>
      </c>
      <c r="F417" s="219" t="s">
        <v>1983</v>
      </c>
      <c r="G417" s="361">
        <v>43630</v>
      </c>
      <c r="H417" s="336" t="s">
        <v>151</v>
      </c>
      <c r="I417" s="336">
        <v>4</v>
      </c>
      <c r="J417" s="465">
        <v>70000000</v>
      </c>
      <c r="K417" s="405">
        <v>43661</v>
      </c>
      <c r="L417" s="221" t="s">
        <v>137</v>
      </c>
      <c r="M417" s="254" t="s">
        <v>137</v>
      </c>
      <c r="N417" s="418" t="s">
        <v>24</v>
      </c>
      <c r="O417" s="219" t="s">
        <v>85</v>
      </c>
      <c r="P417" s="241" t="s">
        <v>85</v>
      </c>
    </row>
    <row r="418" spans="1:16" ht="51" x14ac:dyDescent="0.2">
      <c r="A418" s="339"/>
      <c r="B418" s="335" t="s">
        <v>1957</v>
      </c>
      <c r="C418" s="238" t="s">
        <v>13</v>
      </c>
      <c r="D418" s="250" t="s">
        <v>22</v>
      </c>
      <c r="E418" s="219" t="s">
        <v>1969</v>
      </c>
      <c r="F418" s="219" t="s">
        <v>1984</v>
      </c>
      <c r="G418" s="361">
        <v>43630</v>
      </c>
      <c r="H418" s="336" t="s">
        <v>151</v>
      </c>
      <c r="I418" s="336">
        <v>6</v>
      </c>
      <c r="J418" s="465">
        <v>84000000</v>
      </c>
      <c r="K418" s="405">
        <v>43649</v>
      </c>
      <c r="L418" s="221" t="s">
        <v>137</v>
      </c>
      <c r="M418" s="254" t="s">
        <v>137</v>
      </c>
      <c r="N418" s="418" t="s">
        <v>24</v>
      </c>
      <c r="O418" s="219" t="s">
        <v>80</v>
      </c>
      <c r="P418" s="241" t="s">
        <v>80</v>
      </c>
    </row>
    <row r="419" spans="1:16" ht="114.75" x14ac:dyDescent="0.2">
      <c r="A419" s="339"/>
      <c r="B419" s="335" t="s">
        <v>1958</v>
      </c>
      <c r="C419" s="238" t="s">
        <v>140</v>
      </c>
      <c r="D419" s="250" t="s">
        <v>22</v>
      </c>
      <c r="E419" s="219" t="s">
        <v>1970</v>
      </c>
      <c r="F419" s="219" t="s">
        <v>1985</v>
      </c>
      <c r="G419" s="361">
        <v>43630</v>
      </c>
      <c r="H419" s="336" t="s">
        <v>151</v>
      </c>
      <c r="I419" s="336">
        <v>6</v>
      </c>
      <c r="J419" s="465">
        <v>15600000</v>
      </c>
      <c r="K419" s="405">
        <v>43633</v>
      </c>
      <c r="L419" s="221" t="s">
        <v>137</v>
      </c>
      <c r="M419" s="254" t="s">
        <v>137</v>
      </c>
      <c r="N419" s="418" t="s">
        <v>24</v>
      </c>
      <c r="O419" s="219" t="s">
        <v>82</v>
      </c>
      <c r="P419" s="241" t="s">
        <v>82</v>
      </c>
    </row>
    <row r="420" spans="1:16" ht="51" x14ac:dyDescent="0.2">
      <c r="A420" s="339"/>
      <c r="B420" s="335" t="s">
        <v>1988</v>
      </c>
      <c r="C420" s="238" t="s">
        <v>13</v>
      </c>
      <c r="D420" s="250" t="s">
        <v>22</v>
      </c>
      <c r="E420" s="219" t="s">
        <v>1995</v>
      </c>
      <c r="F420" s="219" t="s">
        <v>2002</v>
      </c>
      <c r="G420" s="361">
        <v>43635</v>
      </c>
      <c r="H420" s="336" t="s">
        <v>151</v>
      </c>
      <c r="I420" s="336">
        <v>6</v>
      </c>
      <c r="J420" s="465">
        <v>18000000</v>
      </c>
      <c r="K420" s="405">
        <v>43636</v>
      </c>
      <c r="L420" s="221" t="s">
        <v>137</v>
      </c>
      <c r="M420" s="254" t="s">
        <v>137</v>
      </c>
      <c r="N420" s="418" t="s">
        <v>24</v>
      </c>
      <c r="O420" s="219" t="s">
        <v>83</v>
      </c>
      <c r="P420" s="241" t="s">
        <v>83</v>
      </c>
    </row>
    <row r="421" spans="1:16" ht="102" x14ac:dyDescent="0.2">
      <c r="A421" s="339"/>
      <c r="B421" s="335" t="s">
        <v>1989</v>
      </c>
      <c r="C421" s="238" t="s">
        <v>13</v>
      </c>
      <c r="D421" s="250" t="s">
        <v>22</v>
      </c>
      <c r="E421" s="219" t="s">
        <v>1996</v>
      </c>
      <c r="F421" s="219" t="s">
        <v>2003</v>
      </c>
      <c r="G421" s="361">
        <v>43635</v>
      </c>
      <c r="H421" s="336" t="s">
        <v>136</v>
      </c>
      <c r="I421" s="336">
        <v>175</v>
      </c>
      <c r="J421" s="465">
        <v>22750000</v>
      </c>
      <c r="K421" s="405">
        <v>43637</v>
      </c>
      <c r="L421" s="221" t="s">
        <v>137</v>
      </c>
      <c r="M421" s="254" t="s">
        <v>137</v>
      </c>
      <c r="N421" s="418" t="s">
        <v>24</v>
      </c>
      <c r="O421" s="219" t="s">
        <v>79</v>
      </c>
      <c r="P421" s="241" t="s">
        <v>79</v>
      </c>
    </row>
    <row r="422" spans="1:16" ht="76.5" x14ac:dyDescent="0.2">
      <c r="A422" s="339"/>
      <c r="B422" s="335" t="s">
        <v>1990</v>
      </c>
      <c r="C422" s="238" t="s">
        <v>13</v>
      </c>
      <c r="D422" s="250" t="s">
        <v>22</v>
      </c>
      <c r="E422" s="219" t="s">
        <v>1997</v>
      </c>
      <c r="F422" s="219" t="s">
        <v>2004</v>
      </c>
      <c r="G422" s="361">
        <v>43635</v>
      </c>
      <c r="H422" s="336" t="s">
        <v>151</v>
      </c>
      <c r="I422" s="336">
        <v>5</v>
      </c>
      <c r="J422" s="465">
        <v>20000000</v>
      </c>
      <c r="K422" s="405">
        <v>43641</v>
      </c>
      <c r="L422" s="221" t="s">
        <v>137</v>
      </c>
      <c r="M422" s="254" t="s">
        <v>137</v>
      </c>
      <c r="N422" s="418" t="s">
        <v>24</v>
      </c>
      <c r="O422" s="219" t="s">
        <v>84</v>
      </c>
      <c r="P422" s="241" t="s">
        <v>1060</v>
      </c>
    </row>
    <row r="423" spans="1:16" ht="63.75" x14ac:dyDescent="0.2">
      <c r="A423" s="339"/>
      <c r="B423" s="335" t="s">
        <v>1991</v>
      </c>
      <c r="C423" s="238" t="s">
        <v>13</v>
      </c>
      <c r="D423" s="250" t="s">
        <v>22</v>
      </c>
      <c r="E423" s="219" t="s">
        <v>1998</v>
      </c>
      <c r="F423" s="219" t="s">
        <v>2005</v>
      </c>
      <c r="G423" s="361">
        <v>43635</v>
      </c>
      <c r="H423" s="336" t="s">
        <v>151</v>
      </c>
      <c r="I423" s="336">
        <v>5</v>
      </c>
      <c r="J423" s="465">
        <v>23650000</v>
      </c>
      <c r="K423" s="405">
        <v>43635</v>
      </c>
      <c r="L423" s="221" t="s">
        <v>137</v>
      </c>
      <c r="M423" s="254" t="s">
        <v>137</v>
      </c>
      <c r="N423" s="418" t="s">
        <v>24</v>
      </c>
      <c r="O423" s="219" t="s">
        <v>87</v>
      </c>
      <c r="P423" s="241" t="s">
        <v>2009</v>
      </c>
    </row>
    <row r="424" spans="1:16" ht="63.75" x14ac:dyDescent="0.2">
      <c r="A424" s="339"/>
      <c r="B424" s="335" t="s">
        <v>1992</v>
      </c>
      <c r="C424" s="238" t="s">
        <v>13</v>
      </c>
      <c r="D424" s="250" t="s">
        <v>22</v>
      </c>
      <c r="E424" s="407" t="s">
        <v>1999</v>
      </c>
      <c r="F424" s="219" t="s">
        <v>2006</v>
      </c>
      <c r="G424" s="361">
        <v>43637</v>
      </c>
      <c r="H424" s="336" t="s">
        <v>151</v>
      </c>
      <c r="I424" s="336">
        <v>6</v>
      </c>
      <c r="J424" s="465">
        <v>17400000</v>
      </c>
      <c r="K424" s="405">
        <v>43638</v>
      </c>
      <c r="L424" s="221" t="s">
        <v>137</v>
      </c>
      <c r="M424" s="254" t="s">
        <v>137</v>
      </c>
      <c r="N424" s="418" t="s">
        <v>24</v>
      </c>
      <c r="O424" s="219" t="s">
        <v>83</v>
      </c>
      <c r="P424" s="241" t="s">
        <v>1059</v>
      </c>
    </row>
    <row r="425" spans="1:16" ht="114.75" x14ac:dyDescent="0.2">
      <c r="A425" s="339"/>
      <c r="B425" s="335" t="s">
        <v>1993</v>
      </c>
      <c r="C425" s="238" t="s">
        <v>140</v>
      </c>
      <c r="D425" s="250" t="s">
        <v>22</v>
      </c>
      <c r="E425" s="219" t="s">
        <v>2000</v>
      </c>
      <c r="F425" s="219" t="s">
        <v>2007</v>
      </c>
      <c r="G425" s="361">
        <v>43637</v>
      </c>
      <c r="H425" s="336" t="s">
        <v>136</v>
      </c>
      <c r="I425" s="336">
        <v>170</v>
      </c>
      <c r="J425" s="465">
        <v>8009266</v>
      </c>
      <c r="K425" s="405">
        <v>43638</v>
      </c>
      <c r="L425" s="221" t="s">
        <v>137</v>
      </c>
      <c r="M425" s="254" t="s">
        <v>137</v>
      </c>
      <c r="N425" s="418" t="s">
        <v>24</v>
      </c>
      <c r="O425" s="219" t="s">
        <v>81</v>
      </c>
      <c r="P425" s="241" t="s">
        <v>703</v>
      </c>
    </row>
    <row r="426" spans="1:16" ht="102" x14ac:dyDescent="0.2">
      <c r="A426" s="339"/>
      <c r="B426" s="335" t="s">
        <v>1994</v>
      </c>
      <c r="C426" s="238" t="s">
        <v>13</v>
      </c>
      <c r="D426" s="250" t="s">
        <v>22</v>
      </c>
      <c r="E426" s="219" t="s">
        <v>2001</v>
      </c>
      <c r="F426" s="219" t="s">
        <v>2008</v>
      </c>
      <c r="G426" s="361">
        <v>43637</v>
      </c>
      <c r="H426" s="336" t="s">
        <v>151</v>
      </c>
      <c r="I426" s="336">
        <v>6</v>
      </c>
      <c r="J426" s="465">
        <v>13800000</v>
      </c>
      <c r="K426" s="405">
        <v>43638</v>
      </c>
      <c r="L426" s="221" t="s">
        <v>137</v>
      </c>
      <c r="M426" s="254" t="s">
        <v>137</v>
      </c>
      <c r="N426" s="418" t="s">
        <v>24</v>
      </c>
      <c r="O426" s="219" t="s">
        <v>81</v>
      </c>
      <c r="P426" s="241" t="s">
        <v>703</v>
      </c>
    </row>
    <row r="427" spans="1:16" ht="63.75" x14ac:dyDescent="0.2">
      <c r="A427" s="339" t="s">
        <v>2010</v>
      </c>
      <c r="B427" s="335" t="s">
        <v>2012</v>
      </c>
      <c r="C427" s="238" t="s">
        <v>147</v>
      </c>
      <c r="D427" s="250" t="s">
        <v>584</v>
      </c>
      <c r="E427" s="219" t="s">
        <v>2016</v>
      </c>
      <c r="F427" s="219" t="s">
        <v>2020</v>
      </c>
      <c r="G427" s="361">
        <v>43641</v>
      </c>
      <c r="H427" s="336" t="s">
        <v>151</v>
      </c>
      <c r="I427" s="336">
        <v>4</v>
      </c>
      <c r="J427" s="465">
        <v>97334682</v>
      </c>
      <c r="K427" s="405">
        <v>43668</v>
      </c>
      <c r="L427" s="221" t="s">
        <v>137</v>
      </c>
      <c r="M427" s="254" t="s">
        <v>137</v>
      </c>
      <c r="N427" s="418" t="s">
        <v>24</v>
      </c>
      <c r="O427" s="219" t="s">
        <v>83</v>
      </c>
      <c r="P427" s="241" t="s">
        <v>1059</v>
      </c>
    </row>
    <row r="428" spans="1:16" ht="89.25" x14ac:dyDescent="0.2">
      <c r="A428" s="339"/>
      <c r="B428" s="335" t="s">
        <v>2013</v>
      </c>
      <c r="C428" s="238" t="s">
        <v>13</v>
      </c>
      <c r="D428" s="250" t="s">
        <v>22</v>
      </c>
      <c r="E428" s="219" t="s">
        <v>2017</v>
      </c>
      <c r="F428" s="219" t="s">
        <v>2021</v>
      </c>
      <c r="G428" s="361">
        <v>43641</v>
      </c>
      <c r="H428" s="336" t="s">
        <v>136</v>
      </c>
      <c r="I428" s="336">
        <v>165</v>
      </c>
      <c r="J428" s="465">
        <v>19250000</v>
      </c>
      <c r="K428" s="405">
        <v>43642</v>
      </c>
      <c r="L428" s="221" t="s">
        <v>137</v>
      </c>
      <c r="M428" s="254" t="s">
        <v>137</v>
      </c>
      <c r="N428" s="418" t="s">
        <v>24</v>
      </c>
      <c r="O428" s="219" t="s">
        <v>82</v>
      </c>
      <c r="P428" s="241" t="s">
        <v>82</v>
      </c>
    </row>
    <row r="429" spans="1:16" ht="63.75" x14ac:dyDescent="0.2">
      <c r="A429" s="339"/>
      <c r="B429" s="335" t="s">
        <v>2014</v>
      </c>
      <c r="C429" s="238" t="s">
        <v>13</v>
      </c>
      <c r="D429" s="250" t="s">
        <v>22</v>
      </c>
      <c r="E429" s="219" t="s">
        <v>2018</v>
      </c>
      <c r="F429" s="219" t="s">
        <v>2022</v>
      </c>
      <c r="G429" s="361">
        <v>43642</v>
      </c>
      <c r="H429" s="336" t="s">
        <v>151</v>
      </c>
      <c r="I429" s="336">
        <v>6</v>
      </c>
      <c r="J429" s="465">
        <v>30000000</v>
      </c>
      <c r="K429" s="405">
        <v>43643</v>
      </c>
      <c r="L429" s="221" t="s">
        <v>137</v>
      </c>
      <c r="M429" s="254" t="s">
        <v>137</v>
      </c>
      <c r="N429" s="418" t="s">
        <v>24</v>
      </c>
      <c r="O429" s="219" t="s">
        <v>83</v>
      </c>
      <c r="P429" s="241" t="s">
        <v>1587</v>
      </c>
    </row>
    <row r="430" spans="1:16" ht="204" x14ac:dyDescent="0.2">
      <c r="A430" s="339" t="s">
        <v>2011</v>
      </c>
      <c r="B430" s="335" t="s">
        <v>2015</v>
      </c>
      <c r="C430" s="238" t="s">
        <v>147</v>
      </c>
      <c r="D430" s="250" t="s">
        <v>584</v>
      </c>
      <c r="E430" s="219" t="s">
        <v>2019</v>
      </c>
      <c r="F430" s="219" t="s">
        <v>2023</v>
      </c>
      <c r="G430" s="361">
        <v>43642</v>
      </c>
      <c r="H430" s="336" t="s">
        <v>151</v>
      </c>
      <c r="I430" s="336">
        <v>6</v>
      </c>
      <c r="J430" s="465">
        <v>180123000</v>
      </c>
      <c r="K430" s="405">
        <v>43648</v>
      </c>
      <c r="L430" s="221" t="s">
        <v>137</v>
      </c>
      <c r="M430" s="254" t="s">
        <v>137</v>
      </c>
      <c r="N430" s="418" t="s">
        <v>24</v>
      </c>
      <c r="O430" s="219" t="s">
        <v>77</v>
      </c>
      <c r="P430" s="241" t="s">
        <v>690</v>
      </c>
    </row>
    <row r="431" spans="1:16" ht="63.75" x14ac:dyDescent="0.2">
      <c r="A431" s="339"/>
      <c r="B431" s="335" t="s">
        <v>2024</v>
      </c>
      <c r="C431" s="238" t="s">
        <v>13</v>
      </c>
      <c r="D431" s="250" t="s">
        <v>22</v>
      </c>
      <c r="E431" s="219" t="s">
        <v>2026</v>
      </c>
      <c r="F431" s="219" t="s">
        <v>2028</v>
      </c>
      <c r="G431" s="361">
        <v>43642</v>
      </c>
      <c r="H431" s="336" t="s">
        <v>136</v>
      </c>
      <c r="I431" s="336">
        <v>165</v>
      </c>
      <c r="J431" s="465">
        <v>29150000</v>
      </c>
      <c r="K431" s="405">
        <v>43643</v>
      </c>
      <c r="L431" s="221" t="s">
        <v>137</v>
      </c>
      <c r="M431" s="254" t="s">
        <v>137</v>
      </c>
      <c r="N431" s="418" t="s">
        <v>24</v>
      </c>
      <c r="O431" s="219" t="s">
        <v>86</v>
      </c>
      <c r="P431" s="241" t="s">
        <v>2030</v>
      </c>
    </row>
    <row r="432" spans="1:16" ht="102" x14ac:dyDescent="0.2">
      <c r="A432" s="339"/>
      <c r="B432" s="335" t="s">
        <v>2025</v>
      </c>
      <c r="C432" s="238" t="s">
        <v>140</v>
      </c>
      <c r="D432" s="250" t="s">
        <v>22</v>
      </c>
      <c r="E432" s="219" t="s">
        <v>2027</v>
      </c>
      <c r="F432" s="219" t="s">
        <v>2029</v>
      </c>
      <c r="G432" s="421">
        <v>43642</v>
      </c>
      <c r="H432" s="336" t="s">
        <v>151</v>
      </c>
      <c r="I432" s="336">
        <v>5</v>
      </c>
      <c r="J432" s="465">
        <v>14000000</v>
      </c>
      <c r="K432" s="405">
        <v>43648</v>
      </c>
      <c r="L432" s="221" t="s">
        <v>137</v>
      </c>
      <c r="M432" s="254" t="s">
        <v>137</v>
      </c>
      <c r="N432" s="418" t="s">
        <v>24</v>
      </c>
      <c r="O432" s="219" t="s">
        <v>81</v>
      </c>
      <c r="P432" s="241" t="s">
        <v>703</v>
      </c>
    </row>
    <row r="433" spans="1:16" ht="51" x14ac:dyDescent="0.2">
      <c r="A433" s="339"/>
      <c r="B433" s="335" t="s">
        <v>2031</v>
      </c>
      <c r="C433" s="238" t="s">
        <v>140</v>
      </c>
      <c r="D433" s="250" t="s">
        <v>22</v>
      </c>
      <c r="E433" s="219" t="s">
        <v>2033</v>
      </c>
      <c r="F433" s="219" t="s">
        <v>2035</v>
      </c>
      <c r="G433" s="361">
        <v>43644</v>
      </c>
      <c r="H433" s="336" t="s">
        <v>136</v>
      </c>
      <c r="I433" s="336">
        <v>165</v>
      </c>
      <c r="J433" s="465">
        <v>15400000</v>
      </c>
      <c r="K433" s="405">
        <v>43649</v>
      </c>
      <c r="L433" s="221" t="s">
        <v>137</v>
      </c>
      <c r="M433" s="254" t="s">
        <v>137</v>
      </c>
      <c r="N433" s="418" t="s">
        <v>24</v>
      </c>
      <c r="O433" s="219" t="s">
        <v>83</v>
      </c>
      <c r="P433" s="241" t="s">
        <v>83</v>
      </c>
    </row>
    <row r="434" spans="1:16" ht="89.25" x14ac:dyDescent="0.2">
      <c r="A434" s="339"/>
      <c r="B434" s="335" t="s">
        <v>2032</v>
      </c>
      <c r="C434" s="238" t="s">
        <v>13</v>
      </c>
      <c r="D434" s="250" t="s">
        <v>22</v>
      </c>
      <c r="E434" s="219" t="s">
        <v>2034</v>
      </c>
      <c r="F434" s="219" t="s">
        <v>2036</v>
      </c>
      <c r="G434" s="361">
        <v>43649</v>
      </c>
      <c r="H434" s="336" t="s">
        <v>136</v>
      </c>
      <c r="I434" s="336">
        <v>175</v>
      </c>
      <c r="J434" s="465">
        <v>36750000</v>
      </c>
      <c r="K434" s="405">
        <v>43650</v>
      </c>
      <c r="L434" s="221" t="s">
        <v>137</v>
      </c>
      <c r="M434" s="254" t="s">
        <v>137</v>
      </c>
      <c r="N434" s="418" t="s">
        <v>24</v>
      </c>
      <c r="O434" s="219" t="s">
        <v>79</v>
      </c>
      <c r="P434" s="241" t="s">
        <v>79</v>
      </c>
    </row>
    <row r="435" spans="1:16" ht="76.5" x14ac:dyDescent="0.2">
      <c r="A435" s="339" t="s">
        <v>2037</v>
      </c>
      <c r="B435" s="335" t="s">
        <v>2039</v>
      </c>
      <c r="C435" s="238" t="s">
        <v>201</v>
      </c>
      <c r="D435" s="250" t="s">
        <v>1274</v>
      </c>
      <c r="E435" s="219" t="s">
        <v>2041</v>
      </c>
      <c r="F435" s="219" t="s">
        <v>2043</v>
      </c>
      <c r="G435" s="361">
        <v>43650</v>
      </c>
      <c r="H435" s="336" t="s">
        <v>151</v>
      </c>
      <c r="I435" s="336">
        <v>2</v>
      </c>
      <c r="J435" s="465">
        <v>28262500</v>
      </c>
      <c r="K435" s="405">
        <v>43691</v>
      </c>
      <c r="L435" s="221" t="s">
        <v>137</v>
      </c>
      <c r="M435" s="254" t="s">
        <v>137</v>
      </c>
      <c r="N435" s="418" t="s">
        <v>24</v>
      </c>
      <c r="O435" s="219" t="s">
        <v>80</v>
      </c>
      <c r="P435" s="241" t="s">
        <v>80</v>
      </c>
    </row>
    <row r="436" spans="1:16" ht="76.5" x14ac:dyDescent="0.2">
      <c r="A436" s="339" t="s">
        <v>2038</v>
      </c>
      <c r="B436" s="335" t="s">
        <v>2040</v>
      </c>
      <c r="C436" s="238" t="s">
        <v>191</v>
      </c>
      <c r="D436" s="250" t="s">
        <v>567</v>
      </c>
      <c r="E436" s="219" t="s">
        <v>2042</v>
      </c>
      <c r="F436" s="219" t="s">
        <v>2044</v>
      </c>
      <c r="G436" s="361">
        <v>43651</v>
      </c>
      <c r="H436" s="336" t="s">
        <v>151</v>
      </c>
      <c r="I436" s="336">
        <v>1</v>
      </c>
      <c r="J436" s="465">
        <v>116887618</v>
      </c>
      <c r="K436" s="405">
        <v>43678</v>
      </c>
      <c r="L436" s="221" t="s">
        <v>137</v>
      </c>
      <c r="M436" s="254" t="s">
        <v>137</v>
      </c>
      <c r="N436" s="418" t="s">
        <v>24</v>
      </c>
      <c r="O436" s="219" t="s">
        <v>77</v>
      </c>
      <c r="P436" s="241" t="s">
        <v>690</v>
      </c>
    </row>
    <row r="437" spans="1:16" ht="89.25" x14ac:dyDescent="0.2">
      <c r="A437" s="339" t="s">
        <v>2045</v>
      </c>
      <c r="B437" s="335" t="s">
        <v>2049</v>
      </c>
      <c r="C437" s="238" t="s">
        <v>147</v>
      </c>
      <c r="D437" s="250" t="s">
        <v>584</v>
      </c>
      <c r="E437" s="219" t="s">
        <v>2057</v>
      </c>
      <c r="F437" s="219" t="s">
        <v>2064</v>
      </c>
      <c r="G437" s="361">
        <v>43655</v>
      </c>
      <c r="H437" s="336" t="s">
        <v>151</v>
      </c>
      <c r="I437" s="336">
        <v>5</v>
      </c>
      <c r="J437" s="465">
        <v>284595640</v>
      </c>
      <c r="K437" s="405">
        <v>43656</v>
      </c>
      <c r="L437" s="221" t="s">
        <v>137</v>
      </c>
      <c r="M437" s="254" t="s">
        <v>137</v>
      </c>
      <c r="N437" s="418" t="s">
        <v>24</v>
      </c>
      <c r="O437" s="219" t="s">
        <v>82</v>
      </c>
      <c r="P437" s="241" t="s">
        <v>82</v>
      </c>
    </row>
    <row r="438" spans="1:16" ht="216.75" x14ac:dyDescent="0.2">
      <c r="A438" s="339" t="s">
        <v>2046</v>
      </c>
      <c r="B438" s="335" t="s">
        <v>2050</v>
      </c>
      <c r="C438" s="238" t="s">
        <v>147</v>
      </c>
      <c r="D438" s="250" t="s">
        <v>1274</v>
      </c>
      <c r="E438" s="219" t="s">
        <v>2058</v>
      </c>
      <c r="F438" s="219" t="s">
        <v>2065</v>
      </c>
      <c r="G438" s="361">
        <v>43656</v>
      </c>
      <c r="H438" s="336" t="s">
        <v>151</v>
      </c>
      <c r="I438" s="336">
        <v>2</v>
      </c>
      <c r="J438" s="465">
        <v>28528080</v>
      </c>
      <c r="K438" s="405">
        <v>43657</v>
      </c>
      <c r="L438" s="221" t="s">
        <v>137</v>
      </c>
      <c r="M438" s="254" t="s">
        <v>137</v>
      </c>
      <c r="N438" s="418" t="s">
        <v>24</v>
      </c>
      <c r="O438" s="219" t="s">
        <v>81</v>
      </c>
      <c r="P438" s="241" t="s">
        <v>703</v>
      </c>
    </row>
    <row r="439" spans="1:16" ht="89.25" x14ac:dyDescent="0.2">
      <c r="A439" s="339"/>
      <c r="B439" s="335" t="s">
        <v>2051</v>
      </c>
      <c r="C439" s="238" t="s">
        <v>1</v>
      </c>
      <c r="D439" s="250" t="s">
        <v>22</v>
      </c>
      <c r="E439" s="219" t="s">
        <v>162</v>
      </c>
      <c r="F439" s="219" t="s">
        <v>2066</v>
      </c>
      <c r="G439" s="361">
        <v>43656</v>
      </c>
      <c r="H439" s="336" t="s">
        <v>151</v>
      </c>
      <c r="I439" s="336">
        <v>6</v>
      </c>
      <c r="J439" s="465">
        <v>28613880</v>
      </c>
      <c r="K439" s="405">
        <v>43657</v>
      </c>
      <c r="L439" s="221" t="s">
        <v>137</v>
      </c>
      <c r="M439" s="254" t="s">
        <v>137</v>
      </c>
      <c r="N439" s="418" t="s">
        <v>24</v>
      </c>
      <c r="O439" s="219" t="s">
        <v>81</v>
      </c>
      <c r="P439" s="241" t="s">
        <v>703</v>
      </c>
    </row>
    <row r="440" spans="1:16" ht="102" x14ac:dyDescent="0.2">
      <c r="A440" s="339" t="s">
        <v>2047</v>
      </c>
      <c r="B440" s="335" t="s">
        <v>2052</v>
      </c>
      <c r="C440" s="238" t="s">
        <v>147</v>
      </c>
      <c r="D440" s="250" t="s">
        <v>584</v>
      </c>
      <c r="E440" s="219" t="s">
        <v>2059</v>
      </c>
      <c r="F440" s="219" t="s">
        <v>2067</v>
      </c>
      <c r="G440" s="361">
        <v>43657</v>
      </c>
      <c r="H440" s="336" t="s">
        <v>151</v>
      </c>
      <c r="I440" s="336">
        <v>3</v>
      </c>
      <c r="J440" s="465">
        <v>143216917</v>
      </c>
      <c r="K440" s="405">
        <v>43678</v>
      </c>
      <c r="L440" s="221" t="s">
        <v>137</v>
      </c>
      <c r="M440" s="254" t="s">
        <v>137</v>
      </c>
      <c r="N440" s="418" t="s">
        <v>24</v>
      </c>
      <c r="O440" s="219" t="s">
        <v>85</v>
      </c>
      <c r="P440" s="241" t="s">
        <v>85</v>
      </c>
    </row>
    <row r="441" spans="1:16" ht="114.75" x14ac:dyDescent="0.2">
      <c r="A441" s="339"/>
      <c r="B441" s="335" t="s">
        <v>2053</v>
      </c>
      <c r="C441" s="238" t="s">
        <v>13</v>
      </c>
      <c r="D441" s="250" t="s">
        <v>22</v>
      </c>
      <c r="E441" s="219" t="s">
        <v>2060</v>
      </c>
      <c r="F441" s="219" t="s">
        <v>2068</v>
      </c>
      <c r="G441" s="361">
        <v>43657</v>
      </c>
      <c r="H441" s="336" t="s">
        <v>136</v>
      </c>
      <c r="I441" s="336">
        <v>165</v>
      </c>
      <c r="J441" s="465">
        <v>19525000</v>
      </c>
      <c r="K441" s="405">
        <v>43658</v>
      </c>
      <c r="L441" s="221" t="s">
        <v>137</v>
      </c>
      <c r="M441" s="254" t="s">
        <v>137</v>
      </c>
      <c r="N441" s="418" t="s">
        <v>24</v>
      </c>
      <c r="O441" s="219" t="s">
        <v>83</v>
      </c>
      <c r="P441" s="241" t="s">
        <v>1059</v>
      </c>
    </row>
    <row r="442" spans="1:16" ht="63.75" x14ac:dyDescent="0.2">
      <c r="A442" s="339"/>
      <c r="B442" s="335" t="s">
        <v>2054</v>
      </c>
      <c r="C442" s="238" t="s">
        <v>13</v>
      </c>
      <c r="D442" s="250" t="s">
        <v>22</v>
      </c>
      <c r="E442" s="219" t="s">
        <v>2061</v>
      </c>
      <c r="F442" s="219" t="s">
        <v>2069</v>
      </c>
      <c r="G442" s="361">
        <v>43657</v>
      </c>
      <c r="H442" s="336" t="s">
        <v>151</v>
      </c>
      <c r="I442" s="336">
        <v>5</v>
      </c>
      <c r="J442" s="465">
        <v>23000000</v>
      </c>
      <c r="K442" s="405">
        <v>43658</v>
      </c>
      <c r="L442" s="221" t="s">
        <v>137</v>
      </c>
      <c r="M442" s="254" t="s">
        <v>137</v>
      </c>
      <c r="N442" s="418" t="s">
        <v>24</v>
      </c>
      <c r="O442" s="219" t="s">
        <v>86</v>
      </c>
      <c r="P442" s="241" t="s">
        <v>2030</v>
      </c>
    </row>
    <row r="443" spans="1:16" ht="63.75" x14ac:dyDescent="0.2">
      <c r="A443" s="339" t="s">
        <v>2048</v>
      </c>
      <c r="B443" s="335" t="s">
        <v>2055</v>
      </c>
      <c r="C443" s="238" t="s">
        <v>55</v>
      </c>
      <c r="D443" s="250" t="s">
        <v>567</v>
      </c>
      <c r="E443" s="219" t="s">
        <v>2062</v>
      </c>
      <c r="F443" s="219" t="s">
        <v>2070</v>
      </c>
      <c r="G443" s="361">
        <v>43658</v>
      </c>
      <c r="H443" s="336" t="s">
        <v>151</v>
      </c>
      <c r="I443" s="336">
        <v>4</v>
      </c>
      <c r="J443" s="465">
        <v>577000000</v>
      </c>
      <c r="K443" s="405">
        <v>43692</v>
      </c>
      <c r="L443" s="221" t="s">
        <v>137</v>
      </c>
      <c r="M443" s="254" t="s">
        <v>137</v>
      </c>
      <c r="N443" s="418" t="s">
        <v>24</v>
      </c>
      <c r="O443" s="219" t="s">
        <v>80</v>
      </c>
      <c r="P443" s="241" t="s">
        <v>80</v>
      </c>
    </row>
    <row r="444" spans="1:16" ht="89.25" x14ac:dyDescent="0.2">
      <c r="A444" s="339"/>
      <c r="B444" s="335" t="s">
        <v>2056</v>
      </c>
      <c r="C444" s="238" t="s">
        <v>147</v>
      </c>
      <c r="D444" s="250" t="s">
        <v>22</v>
      </c>
      <c r="E444" s="219" t="s">
        <v>2063</v>
      </c>
      <c r="F444" s="219" t="s">
        <v>2071</v>
      </c>
      <c r="G444" s="361">
        <v>43658</v>
      </c>
      <c r="H444" s="336" t="s">
        <v>136</v>
      </c>
      <c r="I444" s="336">
        <v>165</v>
      </c>
      <c r="J444" s="465">
        <v>99000000</v>
      </c>
      <c r="K444" s="405">
        <v>43662</v>
      </c>
      <c r="L444" s="221" t="s">
        <v>137</v>
      </c>
      <c r="M444" s="254" t="s">
        <v>137</v>
      </c>
      <c r="N444" s="418" t="s">
        <v>24</v>
      </c>
      <c r="O444" s="219" t="s">
        <v>79</v>
      </c>
      <c r="P444" s="241" t="s">
        <v>79</v>
      </c>
    </row>
    <row r="445" spans="1:16" ht="140.25" x14ac:dyDescent="0.2">
      <c r="A445" s="339"/>
      <c r="B445" s="335" t="s">
        <v>2073</v>
      </c>
      <c r="C445" s="238" t="s">
        <v>13</v>
      </c>
      <c r="D445" s="250" t="s">
        <v>22</v>
      </c>
      <c r="E445" s="219" t="s">
        <v>2077</v>
      </c>
      <c r="F445" s="219" t="s">
        <v>2081</v>
      </c>
      <c r="G445" s="361">
        <v>43662</v>
      </c>
      <c r="H445" s="336" t="s">
        <v>151</v>
      </c>
      <c r="I445" s="336">
        <v>5</v>
      </c>
      <c r="J445" s="465">
        <v>17500000</v>
      </c>
      <c r="K445" s="405">
        <v>43663</v>
      </c>
      <c r="L445" s="221" t="s">
        <v>137</v>
      </c>
      <c r="M445" s="254" t="s">
        <v>137</v>
      </c>
      <c r="N445" s="418" t="s">
        <v>24</v>
      </c>
      <c r="O445" s="219" t="s">
        <v>82</v>
      </c>
      <c r="P445" s="241" t="s">
        <v>1901</v>
      </c>
    </row>
    <row r="446" spans="1:16" ht="127.5" x14ac:dyDescent="0.2">
      <c r="A446" s="339"/>
      <c r="B446" s="335" t="s">
        <v>2074</v>
      </c>
      <c r="C446" s="238" t="s">
        <v>13</v>
      </c>
      <c r="D446" s="250" t="s">
        <v>22</v>
      </c>
      <c r="E446" s="219" t="s">
        <v>2078</v>
      </c>
      <c r="F446" s="219" t="s">
        <v>2082</v>
      </c>
      <c r="G446" s="361">
        <v>43662</v>
      </c>
      <c r="H446" s="336" t="s">
        <v>151</v>
      </c>
      <c r="I446" s="336">
        <v>5</v>
      </c>
      <c r="J446" s="465">
        <v>17500000</v>
      </c>
      <c r="K446" s="405">
        <v>43663</v>
      </c>
      <c r="L446" s="221" t="s">
        <v>137</v>
      </c>
      <c r="M446" s="254" t="s">
        <v>137</v>
      </c>
      <c r="N446" s="418" t="s">
        <v>24</v>
      </c>
      <c r="O446" s="219" t="s">
        <v>82</v>
      </c>
      <c r="P446" s="241" t="s">
        <v>1901</v>
      </c>
    </row>
    <row r="447" spans="1:16" ht="76.5" x14ac:dyDescent="0.2">
      <c r="A447" s="339" t="s">
        <v>2072</v>
      </c>
      <c r="B447" s="335" t="s">
        <v>2075</v>
      </c>
      <c r="C447" s="238" t="s">
        <v>55</v>
      </c>
      <c r="D447" s="250" t="s">
        <v>1274</v>
      </c>
      <c r="E447" s="219" t="s">
        <v>2079</v>
      </c>
      <c r="F447" s="219" t="s">
        <v>663</v>
      </c>
      <c r="G447" s="361">
        <v>43662</v>
      </c>
      <c r="H447" s="336" t="s">
        <v>136</v>
      </c>
      <c r="I447" s="336">
        <v>149</v>
      </c>
      <c r="J447" s="465">
        <v>37265220</v>
      </c>
      <c r="K447" s="405" t="s">
        <v>137</v>
      </c>
      <c r="L447" s="221" t="s">
        <v>137</v>
      </c>
      <c r="M447" s="254" t="s">
        <v>137</v>
      </c>
      <c r="N447" s="418" t="s">
        <v>24</v>
      </c>
      <c r="O447" s="219" t="s">
        <v>77</v>
      </c>
      <c r="P447" s="241" t="s">
        <v>690</v>
      </c>
    </row>
    <row r="448" spans="1:16" ht="178.5" x14ac:dyDescent="0.2">
      <c r="A448" s="339"/>
      <c r="B448" s="335" t="s">
        <v>2076</v>
      </c>
      <c r="C448" s="238" t="s">
        <v>13</v>
      </c>
      <c r="D448" s="250" t="s">
        <v>22</v>
      </c>
      <c r="E448" s="219" t="s">
        <v>2080</v>
      </c>
      <c r="F448" s="219" t="s">
        <v>2083</v>
      </c>
      <c r="G448" s="361">
        <v>43662</v>
      </c>
      <c r="H448" s="336" t="s">
        <v>151</v>
      </c>
      <c r="I448" s="336">
        <v>1</v>
      </c>
      <c r="J448" s="465">
        <v>9324840</v>
      </c>
      <c r="K448" s="405">
        <v>43669</v>
      </c>
      <c r="L448" s="221" t="s">
        <v>137</v>
      </c>
      <c r="M448" s="254" t="s">
        <v>137</v>
      </c>
      <c r="N448" s="418" t="s">
        <v>24</v>
      </c>
      <c r="O448" s="219" t="s">
        <v>2084</v>
      </c>
      <c r="P448" s="241" t="s">
        <v>82</v>
      </c>
    </row>
    <row r="449" spans="1:16" ht="51" x14ac:dyDescent="0.2">
      <c r="A449" s="339"/>
      <c r="B449" s="335" t="s">
        <v>2101</v>
      </c>
      <c r="C449" s="238" t="s">
        <v>147</v>
      </c>
      <c r="D449" s="250" t="s">
        <v>22</v>
      </c>
      <c r="E449" s="219" t="s">
        <v>2139</v>
      </c>
      <c r="F449" s="219" t="s">
        <v>2173</v>
      </c>
      <c r="G449" s="361">
        <v>43663</v>
      </c>
      <c r="H449" s="336" t="s">
        <v>151</v>
      </c>
      <c r="I449" s="336">
        <v>5</v>
      </c>
      <c r="J449" s="465">
        <v>25000000</v>
      </c>
      <c r="K449" s="405">
        <v>43678</v>
      </c>
      <c r="L449" s="221" t="s">
        <v>137</v>
      </c>
      <c r="M449" s="254" t="s">
        <v>137</v>
      </c>
      <c r="N449" s="418" t="s">
        <v>24</v>
      </c>
      <c r="O449" s="219" t="s">
        <v>81</v>
      </c>
      <c r="P449" s="241" t="s">
        <v>703</v>
      </c>
    </row>
    <row r="450" spans="1:16" ht="114.75" x14ac:dyDescent="0.2">
      <c r="A450" s="339"/>
      <c r="B450" s="335" t="s">
        <v>2102</v>
      </c>
      <c r="C450" s="238" t="s">
        <v>191</v>
      </c>
      <c r="D450" s="250" t="s">
        <v>22</v>
      </c>
      <c r="E450" s="219" t="s">
        <v>2140</v>
      </c>
      <c r="F450" s="219" t="s">
        <v>2174</v>
      </c>
      <c r="G450" s="361">
        <v>43663</v>
      </c>
      <c r="H450" s="336" t="s">
        <v>151</v>
      </c>
      <c r="I450" s="336">
        <v>1</v>
      </c>
      <c r="J450" s="465">
        <v>12172800</v>
      </c>
      <c r="K450" s="405">
        <v>43675</v>
      </c>
      <c r="L450" s="221" t="s">
        <v>137</v>
      </c>
      <c r="M450" s="254" t="s">
        <v>137</v>
      </c>
      <c r="N450" s="418" t="s">
        <v>24</v>
      </c>
      <c r="O450" s="219" t="s">
        <v>81</v>
      </c>
      <c r="P450" s="241" t="s">
        <v>703</v>
      </c>
    </row>
    <row r="451" spans="1:16" ht="63.75" x14ac:dyDescent="0.2">
      <c r="A451" s="339" t="s">
        <v>2085</v>
      </c>
      <c r="B451" s="335" t="s">
        <v>2103</v>
      </c>
      <c r="C451" s="238" t="s">
        <v>147</v>
      </c>
      <c r="D451" s="250" t="s">
        <v>1274</v>
      </c>
      <c r="E451" s="219" t="s">
        <v>2141</v>
      </c>
      <c r="F451" s="219" t="s">
        <v>2175</v>
      </c>
      <c r="G451" s="361">
        <v>43663</v>
      </c>
      <c r="H451" s="336" t="s">
        <v>151</v>
      </c>
      <c r="I451" s="336">
        <v>5</v>
      </c>
      <c r="J451" s="465">
        <v>37265000</v>
      </c>
      <c r="K451" s="405">
        <v>43689</v>
      </c>
      <c r="L451" s="221" t="s">
        <v>137</v>
      </c>
      <c r="M451" s="254" t="s">
        <v>137</v>
      </c>
      <c r="N451" s="418" t="s">
        <v>24</v>
      </c>
      <c r="O451" s="219" t="s">
        <v>76</v>
      </c>
      <c r="P451" s="241" t="s">
        <v>215</v>
      </c>
    </row>
    <row r="452" spans="1:16" ht="51" x14ac:dyDescent="0.2">
      <c r="A452" s="339" t="s">
        <v>2086</v>
      </c>
      <c r="B452" s="335" t="s">
        <v>2104</v>
      </c>
      <c r="C452" s="238" t="s">
        <v>172</v>
      </c>
      <c r="D452" s="250" t="s">
        <v>584</v>
      </c>
      <c r="E452" s="219" t="s">
        <v>2142</v>
      </c>
      <c r="F452" s="219" t="s">
        <v>2176</v>
      </c>
      <c r="G452" s="361">
        <v>43664</v>
      </c>
      <c r="H452" s="336" t="s">
        <v>151</v>
      </c>
      <c r="I452" s="336">
        <v>5</v>
      </c>
      <c r="J452" s="465">
        <v>149999993</v>
      </c>
      <c r="K452" s="405">
        <v>43692</v>
      </c>
      <c r="L452" s="221" t="s">
        <v>137</v>
      </c>
      <c r="M452" s="254" t="s">
        <v>137</v>
      </c>
      <c r="N452" s="418" t="s">
        <v>24</v>
      </c>
      <c r="O452" s="219" t="s">
        <v>80</v>
      </c>
      <c r="P452" s="241" t="s">
        <v>80</v>
      </c>
    </row>
    <row r="453" spans="1:16" ht="140.25" x14ac:dyDescent="0.2">
      <c r="A453" s="339"/>
      <c r="B453" s="335" t="s">
        <v>2105</v>
      </c>
      <c r="C453" s="238" t="s">
        <v>13</v>
      </c>
      <c r="D453" s="250" t="s">
        <v>22</v>
      </c>
      <c r="E453" s="219" t="s">
        <v>2143</v>
      </c>
      <c r="F453" s="219" t="s">
        <v>2177</v>
      </c>
      <c r="G453" s="361">
        <v>43664</v>
      </c>
      <c r="H453" s="336" t="s">
        <v>151</v>
      </c>
      <c r="I453" s="336">
        <v>5</v>
      </c>
      <c r="J453" s="465">
        <v>17500000</v>
      </c>
      <c r="K453" s="405">
        <v>43665</v>
      </c>
      <c r="L453" s="221" t="s">
        <v>137</v>
      </c>
      <c r="M453" s="254" t="s">
        <v>137</v>
      </c>
      <c r="N453" s="418" t="s">
        <v>24</v>
      </c>
      <c r="O453" s="219" t="s">
        <v>82</v>
      </c>
      <c r="P453" s="241" t="s">
        <v>1901</v>
      </c>
    </row>
    <row r="454" spans="1:16" ht="89.25" x14ac:dyDescent="0.2">
      <c r="A454" s="339"/>
      <c r="B454" s="335" t="s">
        <v>2106</v>
      </c>
      <c r="C454" s="238" t="s">
        <v>140</v>
      </c>
      <c r="D454" s="250" t="s">
        <v>22</v>
      </c>
      <c r="E454" s="219" t="s">
        <v>2144</v>
      </c>
      <c r="F454" s="219" t="s">
        <v>2178</v>
      </c>
      <c r="G454" s="361">
        <v>43664</v>
      </c>
      <c r="H454" s="336" t="s">
        <v>151</v>
      </c>
      <c r="I454" s="336">
        <v>5</v>
      </c>
      <c r="J454" s="465">
        <v>16100000</v>
      </c>
      <c r="K454" s="405">
        <v>43665</v>
      </c>
      <c r="L454" s="221" t="s">
        <v>137</v>
      </c>
      <c r="M454" s="254" t="s">
        <v>137</v>
      </c>
      <c r="N454" s="418" t="s">
        <v>24</v>
      </c>
      <c r="O454" s="219" t="s">
        <v>79</v>
      </c>
      <c r="P454" s="241" t="s">
        <v>814</v>
      </c>
    </row>
    <row r="455" spans="1:16" ht="89.25" x14ac:dyDescent="0.2">
      <c r="A455" s="339"/>
      <c r="B455" s="335" t="s">
        <v>2107</v>
      </c>
      <c r="C455" s="238" t="s">
        <v>140</v>
      </c>
      <c r="D455" s="250" t="s">
        <v>22</v>
      </c>
      <c r="E455" s="219" t="s">
        <v>2145</v>
      </c>
      <c r="F455" s="219" t="s">
        <v>2178</v>
      </c>
      <c r="G455" s="361">
        <v>43664</v>
      </c>
      <c r="H455" s="336" t="s">
        <v>151</v>
      </c>
      <c r="I455" s="336">
        <v>5</v>
      </c>
      <c r="J455" s="465">
        <v>16100000</v>
      </c>
      <c r="K455" s="405">
        <v>43665</v>
      </c>
      <c r="L455" s="221" t="s">
        <v>137</v>
      </c>
      <c r="M455" s="254" t="s">
        <v>137</v>
      </c>
      <c r="N455" s="418" t="s">
        <v>24</v>
      </c>
      <c r="O455" s="219" t="s">
        <v>79</v>
      </c>
      <c r="P455" s="241" t="s">
        <v>814</v>
      </c>
    </row>
    <row r="456" spans="1:16" ht="89.25" x14ac:dyDescent="0.2">
      <c r="A456" s="339"/>
      <c r="B456" s="335" t="s">
        <v>2108</v>
      </c>
      <c r="C456" s="238" t="s">
        <v>13</v>
      </c>
      <c r="D456" s="250" t="s">
        <v>22</v>
      </c>
      <c r="E456" s="219" t="s">
        <v>2146</v>
      </c>
      <c r="F456" s="219" t="s">
        <v>2179</v>
      </c>
      <c r="G456" s="361">
        <v>43665</v>
      </c>
      <c r="H456" s="336" t="s">
        <v>151</v>
      </c>
      <c r="I456" s="336">
        <v>5</v>
      </c>
      <c r="J456" s="465">
        <v>25500000</v>
      </c>
      <c r="K456" s="405">
        <v>43665</v>
      </c>
      <c r="L456" s="221" t="s">
        <v>137</v>
      </c>
      <c r="M456" s="254" t="s">
        <v>137</v>
      </c>
      <c r="N456" s="418" t="s">
        <v>24</v>
      </c>
      <c r="O456" s="219" t="s">
        <v>84</v>
      </c>
      <c r="P456" s="241" t="s">
        <v>1060</v>
      </c>
    </row>
    <row r="457" spans="1:16" ht="140.25" x14ac:dyDescent="0.2">
      <c r="A457" s="339"/>
      <c r="B457" s="335" t="s">
        <v>2109</v>
      </c>
      <c r="C457" s="238" t="s">
        <v>13</v>
      </c>
      <c r="D457" s="250" t="s">
        <v>22</v>
      </c>
      <c r="E457" s="219" t="s">
        <v>2147</v>
      </c>
      <c r="F457" s="219" t="s">
        <v>2180</v>
      </c>
      <c r="G457" s="361">
        <v>43665</v>
      </c>
      <c r="H457" s="336" t="s">
        <v>151</v>
      </c>
      <c r="I457" s="336">
        <v>5</v>
      </c>
      <c r="J457" s="465">
        <v>17500000</v>
      </c>
      <c r="K457" s="405">
        <v>43668</v>
      </c>
      <c r="L457" s="221" t="s">
        <v>137</v>
      </c>
      <c r="M457" s="254" t="s">
        <v>137</v>
      </c>
      <c r="N457" s="418" t="s">
        <v>24</v>
      </c>
      <c r="O457" s="219" t="s">
        <v>82</v>
      </c>
      <c r="P457" s="241" t="s">
        <v>1901</v>
      </c>
    </row>
    <row r="458" spans="1:16" ht="51" x14ac:dyDescent="0.2">
      <c r="A458" s="339" t="s">
        <v>2087</v>
      </c>
      <c r="B458" s="335" t="s">
        <v>2110</v>
      </c>
      <c r="C458" s="238" t="s">
        <v>172</v>
      </c>
      <c r="D458" s="250" t="s">
        <v>584</v>
      </c>
      <c r="E458" s="219" t="s">
        <v>2148</v>
      </c>
      <c r="F458" s="219" t="s">
        <v>2181</v>
      </c>
      <c r="G458" s="361">
        <v>43665</v>
      </c>
      <c r="H458" s="336" t="s">
        <v>151</v>
      </c>
      <c r="I458" s="336">
        <v>4</v>
      </c>
      <c r="J458" s="465">
        <v>101296134</v>
      </c>
      <c r="K458" s="405">
        <v>43697</v>
      </c>
      <c r="L458" s="221" t="s">
        <v>137</v>
      </c>
      <c r="M458" s="254" t="s">
        <v>137</v>
      </c>
      <c r="N458" s="418" t="s">
        <v>24</v>
      </c>
      <c r="O458" s="219" t="s">
        <v>80</v>
      </c>
      <c r="P458" s="241" t="s">
        <v>80</v>
      </c>
    </row>
    <row r="459" spans="1:16" ht="76.5" x14ac:dyDescent="0.2">
      <c r="A459" s="339" t="s">
        <v>2088</v>
      </c>
      <c r="B459" s="335" t="s">
        <v>2111</v>
      </c>
      <c r="C459" s="238" t="s">
        <v>191</v>
      </c>
      <c r="D459" s="250" t="s">
        <v>1274</v>
      </c>
      <c r="E459" s="219" t="s">
        <v>2149</v>
      </c>
      <c r="F459" s="219" t="s">
        <v>2182</v>
      </c>
      <c r="G459" s="361">
        <v>43665</v>
      </c>
      <c r="H459" s="336" t="s">
        <v>151</v>
      </c>
      <c r="I459" s="336">
        <v>1</v>
      </c>
      <c r="J459" s="465">
        <v>24911698</v>
      </c>
      <c r="K459" s="405">
        <v>43691</v>
      </c>
      <c r="L459" s="221" t="s">
        <v>137</v>
      </c>
      <c r="M459" s="254" t="s">
        <v>137</v>
      </c>
      <c r="N459" s="418" t="s">
        <v>24</v>
      </c>
      <c r="O459" s="219" t="s">
        <v>76</v>
      </c>
      <c r="P459" s="241" t="s">
        <v>761</v>
      </c>
    </row>
    <row r="460" spans="1:16" ht="127.5" x14ac:dyDescent="0.2">
      <c r="A460" s="339"/>
      <c r="B460" s="335" t="s">
        <v>2112</v>
      </c>
      <c r="C460" s="238" t="s">
        <v>13</v>
      </c>
      <c r="D460" s="250" t="s">
        <v>22</v>
      </c>
      <c r="E460" s="219" t="s">
        <v>2150</v>
      </c>
      <c r="F460" s="219" t="s">
        <v>2183</v>
      </c>
      <c r="G460" s="361">
        <v>43668</v>
      </c>
      <c r="H460" s="336" t="s">
        <v>151</v>
      </c>
      <c r="I460" s="336">
        <v>5</v>
      </c>
      <c r="J460" s="465">
        <v>26000000</v>
      </c>
      <c r="K460" s="405">
        <v>43676</v>
      </c>
      <c r="L460" s="221" t="s">
        <v>137</v>
      </c>
      <c r="M460" s="254" t="s">
        <v>137</v>
      </c>
      <c r="N460" s="418" t="s">
        <v>24</v>
      </c>
      <c r="O460" s="219" t="s">
        <v>81</v>
      </c>
      <c r="P460" s="241" t="s">
        <v>703</v>
      </c>
    </row>
    <row r="461" spans="1:16" ht="114.75" x14ac:dyDescent="0.2">
      <c r="A461" s="339" t="s">
        <v>2089</v>
      </c>
      <c r="B461" s="335" t="s">
        <v>2113</v>
      </c>
      <c r="C461" s="238" t="s">
        <v>55</v>
      </c>
      <c r="D461" s="250" t="s">
        <v>567</v>
      </c>
      <c r="E461" s="219" t="s">
        <v>2151</v>
      </c>
      <c r="F461" s="219" t="s">
        <v>2184</v>
      </c>
      <c r="G461" s="361">
        <v>43668</v>
      </c>
      <c r="H461" s="336" t="s">
        <v>151</v>
      </c>
      <c r="I461" s="336">
        <v>4</v>
      </c>
      <c r="J461" s="465">
        <v>934964793</v>
      </c>
      <c r="K461" s="405">
        <v>43700</v>
      </c>
      <c r="L461" s="221" t="s">
        <v>137</v>
      </c>
      <c r="M461" s="254" t="s">
        <v>137</v>
      </c>
      <c r="N461" s="418" t="s">
        <v>24</v>
      </c>
      <c r="O461" s="219" t="s">
        <v>2208</v>
      </c>
      <c r="P461" s="241" t="s">
        <v>2209</v>
      </c>
    </row>
    <row r="462" spans="1:16" ht="51" x14ac:dyDescent="0.2">
      <c r="A462" s="339"/>
      <c r="B462" s="335" t="s">
        <v>2114</v>
      </c>
      <c r="C462" s="238" t="s">
        <v>191</v>
      </c>
      <c r="D462" s="250" t="s">
        <v>22</v>
      </c>
      <c r="E462" s="219" t="s">
        <v>2152</v>
      </c>
      <c r="F462" s="219" t="s">
        <v>2185</v>
      </c>
      <c r="G462" s="361">
        <v>43669</v>
      </c>
      <c r="H462" s="336" t="s">
        <v>151</v>
      </c>
      <c r="I462" s="336">
        <v>1</v>
      </c>
      <c r="J462" s="465">
        <v>1152000</v>
      </c>
      <c r="K462" s="405">
        <v>43675</v>
      </c>
      <c r="L462" s="221" t="s">
        <v>137</v>
      </c>
      <c r="M462" s="254" t="s">
        <v>137</v>
      </c>
      <c r="N462" s="418" t="s">
        <v>24</v>
      </c>
      <c r="O462" s="219" t="s">
        <v>81</v>
      </c>
      <c r="P462" s="241" t="s">
        <v>703</v>
      </c>
    </row>
    <row r="463" spans="1:16" ht="63.75" x14ac:dyDescent="0.2">
      <c r="A463" s="339"/>
      <c r="B463" s="335" t="s">
        <v>2115</v>
      </c>
      <c r="C463" s="238" t="s">
        <v>191</v>
      </c>
      <c r="D463" s="250" t="s">
        <v>22</v>
      </c>
      <c r="E463" s="219" t="s">
        <v>2153</v>
      </c>
      <c r="F463" s="219" t="s">
        <v>2186</v>
      </c>
      <c r="G463" s="361">
        <v>43669</v>
      </c>
      <c r="H463" s="336" t="s">
        <v>151</v>
      </c>
      <c r="I463" s="336">
        <v>1</v>
      </c>
      <c r="J463" s="465">
        <v>8056000</v>
      </c>
      <c r="K463" s="405">
        <v>43675</v>
      </c>
      <c r="L463" s="221" t="s">
        <v>137</v>
      </c>
      <c r="M463" s="254" t="s">
        <v>137</v>
      </c>
      <c r="N463" s="418" t="s">
        <v>24</v>
      </c>
      <c r="O463" s="219" t="s">
        <v>81</v>
      </c>
      <c r="P463" s="241" t="s">
        <v>703</v>
      </c>
    </row>
    <row r="464" spans="1:16" ht="89.25" x14ac:dyDescent="0.2">
      <c r="A464" s="339"/>
      <c r="B464" s="335" t="s">
        <v>2116</v>
      </c>
      <c r="C464" s="238" t="s">
        <v>140</v>
      </c>
      <c r="D464" s="250" t="s">
        <v>22</v>
      </c>
      <c r="E464" s="219" t="s">
        <v>2154</v>
      </c>
      <c r="F464" s="219" t="s">
        <v>2187</v>
      </c>
      <c r="G464" s="361">
        <v>43670</v>
      </c>
      <c r="H464" s="336" t="s">
        <v>151</v>
      </c>
      <c r="I464" s="336">
        <v>5</v>
      </c>
      <c r="J464" s="465">
        <v>13397740</v>
      </c>
      <c r="K464" s="405">
        <v>43671</v>
      </c>
      <c r="L464" s="221" t="s">
        <v>137</v>
      </c>
      <c r="M464" s="254" t="s">
        <v>137</v>
      </c>
      <c r="N464" s="418" t="s">
        <v>24</v>
      </c>
      <c r="O464" s="219" t="s">
        <v>87</v>
      </c>
      <c r="P464" s="241" t="s">
        <v>87</v>
      </c>
    </row>
    <row r="465" spans="1:16" ht="63.75" x14ac:dyDescent="0.2">
      <c r="A465" s="339" t="s">
        <v>2090</v>
      </c>
      <c r="B465" s="335" t="s">
        <v>2117</v>
      </c>
      <c r="C465" s="238" t="s">
        <v>172</v>
      </c>
      <c r="D465" s="250" t="s">
        <v>182</v>
      </c>
      <c r="E465" s="219" t="s">
        <v>2155</v>
      </c>
      <c r="F465" s="219" t="s">
        <v>2188</v>
      </c>
      <c r="G465" s="361">
        <v>43670</v>
      </c>
      <c r="H465" s="336" t="s">
        <v>151</v>
      </c>
      <c r="I465" s="336">
        <v>4</v>
      </c>
      <c r="J465" s="465">
        <v>3791635259</v>
      </c>
      <c r="K465" s="405">
        <v>43705</v>
      </c>
      <c r="L465" s="221" t="s">
        <v>137</v>
      </c>
      <c r="M465" s="254" t="s">
        <v>137</v>
      </c>
      <c r="N465" s="418" t="s">
        <v>24</v>
      </c>
      <c r="O465" s="219" t="s">
        <v>80</v>
      </c>
      <c r="P465" s="241" t="s">
        <v>80</v>
      </c>
    </row>
    <row r="466" spans="1:16" ht="89.25" x14ac:dyDescent="0.2">
      <c r="A466" s="339"/>
      <c r="B466" s="335" t="s">
        <v>2118</v>
      </c>
      <c r="C466" s="238" t="s">
        <v>140</v>
      </c>
      <c r="D466" s="250" t="s">
        <v>22</v>
      </c>
      <c r="E466" s="219" t="s">
        <v>2156</v>
      </c>
      <c r="F466" s="219" t="s">
        <v>2187</v>
      </c>
      <c r="G466" s="361">
        <v>43670</v>
      </c>
      <c r="H466" s="336" t="s">
        <v>151</v>
      </c>
      <c r="I466" s="336">
        <v>5</v>
      </c>
      <c r="J466" s="465">
        <v>13397740</v>
      </c>
      <c r="K466" s="405">
        <v>43671</v>
      </c>
      <c r="L466" s="221" t="s">
        <v>137</v>
      </c>
      <c r="M466" s="254" t="s">
        <v>137</v>
      </c>
      <c r="N466" s="418" t="s">
        <v>24</v>
      </c>
      <c r="O466" s="219" t="s">
        <v>87</v>
      </c>
      <c r="P466" s="241" t="s">
        <v>87</v>
      </c>
    </row>
    <row r="467" spans="1:16" ht="89.25" x14ac:dyDescent="0.2">
      <c r="A467" s="339"/>
      <c r="B467" s="335" t="s">
        <v>2119</v>
      </c>
      <c r="C467" s="238" t="s">
        <v>140</v>
      </c>
      <c r="D467" s="250" t="s">
        <v>22</v>
      </c>
      <c r="E467" s="219" t="s">
        <v>2157</v>
      </c>
      <c r="F467" s="219" t="s">
        <v>2187</v>
      </c>
      <c r="G467" s="361">
        <v>43670</v>
      </c>
      <c r="H467" s="336" t="s">
        <v>151</v>
      </c>
      <c r="I467" s="336">
        <v>5</v>
      </c>
      <c r="J467" s="465">
        <v>13397740</v>
      </c>
      <c r="K467" s="405">
        <v>43671</v>
      </c>
      <c r="L467" s="221" t="s">
        <v>137</v>
      </c>
      <c r="M467" s="254" t="s">
        <v>137</v>
      </c>
      <c r="N467" s="418" t="s">
        <v>24</v>
      </c>
      <c r="O467" s="219" t="s">
        <v>87</v>
      </c>
      <c r="P467" s="241" t="s">
        <v>87</v>
      </c>
    </row>
    <row r="468" spans="1:16" ht="102" x14ac:dyDescent="0.2">
      <c r="A468" s="339" t="s">
        <v>2091</v>
      </c>
      <c r="B468" s="335" t="s">
        <v>2120</v>
      </c>
      <c r="C468" s="238" t="s">
        <v>384</v>
      </c>
      <c r="D468" s="250" t="s">
        <v>23</v>
      </c>
      <c r="E468" s="219" t="s">
        <v>2158</v>
      </c>
      <c r="F468" s="219" t="s">
        <v>2189</v>
      </c>
      <c r="G468" s="361">
        <v>43671</v>
      </c>
      <c r="H468" s="336" t="s">
        <v>151</v>
      </c>
      <c r="I468" s="336">
        <v>4</v>
      </c>
      <c r="J468" s="465">
        <v>257468400</v>
      </c>
      <c r="K468" s="405">
        <v>43705</v>
      </c>
      <c r="L468" s="221" t="s">
        <v>137</v>
      </c>
      <c r="M468" s="254" t="s">
        <v>137</v>
      </c>
      <c r="N468" s="418" t="s">
        <v>24</v>
      </c>
      <c r="O468" s="219" t="s">
        <v>80</v>
      </c>
      <c r="P468" s="241" t="s">
        <v>2210</v>
      </c>
    </row>
    <row r="469" spans="1:16" ht="51" x14ac:dyDescent="0.2">
      <c r="A469" s="339" t="s">
        <v>2092</v>
      </c>
      <c r="B469" s="335" t="s">
        <v>2121</v>
      </c>
      <c r="C469" s="238" t="s">
        <v>191</v>
      </c>
      <c r="D469" s="250" t="s">
        <v>1274</v>
      </c>
      <c r="E469" s="219" t="s">
        <v>2159</v>
      </c>
      <c r="F469" s="219" t="s">
        <v>2190</v>
      </c>
      <c r="G469" s="361">
        <v>43671</v>
      </c>
      <c r="H469" s="336" t="s">
        <v>151</v>
      </c>
      <c r="I469" s="336">
        <v>1</v>
      </c>
      <c r="J469" s="465">
        <v>8951954</v>
      </c>
      <c r="K469" s="405">
        <v>43678</v>
      </c>
      <c r="L469" s="221" t="s">
        <v>137</v>
      </c>
      <c r="M469" s="254" t="s">
        <v>137</v>
      </c>
      <c r="N469" s="418" t="s">
        <v>24</v>
      </c>
      <c r="O469" s="219" t="s">
        <v>79</v>
      </c>
      <c r="P469" s="241" t="s">
        <v>79</v>
      </c>
    </row>
    <row r="470" spans="1:16" ht="76.5" x14ac:dyDescent="0.2">
      <c r="A470" s="339"/>
      <c r="B470" s="335" t="s">
        <v>2122</v>
      </c>
      <c r="C470" s="238" t="s">
        <v>13</v>
      </c>
      <c r="D470" s="250" t="s">
        <v>22</v>
      </c>
      <c r="E470" s="219" t="s">
        <v>2160</v>
      </c>
      <c r="F470" s="219" t="s">
        <v>2191</v>
      </c>
      <c r="G470" s="361">
        <v>43671</v>
      </c>
      <c r="H470" s="336" t="s">
        <v>151</v>
      </c>
      <c r="I470" s="336">
        <v>5</v>
      </c>
      <c r="J470" s="465">
        <v>34125000</v>
      </c>
      <c r="K470" s="405">
        <v>43675</v>
      </c>
      <c r="L470" s="221" t="s">
        <v>137</v>
      </c>
      <c r="M470" s="254" t="s">
        <v>137</v>
      </c>
      <c r="N470" s="418" t="s">
        <v>24</v>
      </c>
      <c r="O470" s="219" t="s">
        <v>84</v>
      </c>
      <c r="P470" s="241" t="s">
        <v>1060</v>
      </c>
    </row>
    <row r="471" spans="1:16" ht="63.75" x14ac:dyDescent="0.2">
      <c r="A471" s="339" t="s">
        <v>2093</v>
      </c>
      <c r="B471" s="335" t="s">
        <v>2123</v>
      </c>
      <c r="C471" s="238" t="s">
        <v>55</v>
      </c>
      <c r="D471" s="250" t="s">
        <v>567</v>
      </c>
      <c r="E471" s="219" t="s">
        <v>2161</v>
      </c>
      <c r="F471" s="219" t="s">
        <v>2192</v>
      </c>
      <c r="G471" s="361">
        <v>43672</v>
      </c>
      <c r="H471" s="336" t="s">
        <v>151</v>
      </c>
      <c r="I471" s="336">
        <v>4</v>
      </c>
      <c r="J471" s="465">
        <v>400000000</v>
      </c>
      <c r="K471" s="405" t="s">
        <v>137</v>
      </c>
      <c r="L471" s="221" t="s">
        <v>137</v>
      </c>
      <c r="M471" s="254" t="s">
        <v>137</v>
      </c>
      <c r="N471" s="418" t="s">
        <v>24</v>
      </c>
      <c r="O471" s="219" t="s">
        <v>80</v>
      </c>
      <c r="P471" s="241" t="s">
        <v>80</v>
      </c>
    </row>
    <row r="472" spans="1:16" ht="89.25" x14ac:dyDescent="0.2">
      <c r="A472" s="339" t="s">
        <v>2094</v>
      </c>
      <c r="B472" s="335" t="s">
        <v>2124</v>
      </c>
      <c r="C472" s="238" t="s">
        <v>147</v>
      </c>
      <c r="D472" s="250" t="s">
        <v>584</v>
      </c>
      <c r="E472" s="219" t="s">
        <v>2162</v>
      </c>
      <c r="F472" s="219" t="s">
        <v>2193</v>
      </c>
      <c r="G472" s="361">
        <v>43675</v>
      </c>
      <c r="H472" s="336" t="s">
        <v>151</v>
      </c>
      <c r="I472" s="336">
        <v>5</v>
      </c>
      <c r="J472" s="465">
        <v>216000000</v>
      </c>
      <c r="K472" s="405">
        <v>43678</v>
      </c>
      <c r="L472" s="221" t="s">
        <v>137</v>
      </c>
      <c r="M472" s="254" t="s">
        <v>137</v>
      </c>
      <c r="N472" s="418" t="s">
        <v>24</v>
      </c>
      <c r="O472" s="219" t="s">
        <v>83</v>
      </c>
      <c r="P472" s="241" t="s">
        <v>1587</v>
      </c>
    </row>
    <row r="473" spans="1:16" ht="38.25" x14ac:dyDescent="0.2">
      <c r="A473" s="339" t="s">
        <v>2095</v>
      </c>
      <c r="B473" s="335" t="s">
        <v>2125</v>
      </c>
      <c r="C473" s="238" t="s">
        <v>147</v>
      </c>
      <c r="D473" s="250" t="s">
        <v>1274</v>
      </c>
      <c r="E473" s="219" t="s">
        <v>1966</v>
      </c>
      <c r="F473" s="219" t="s">
        <v>2194</v>
      </c>
      <c r="G473" s="361">
        <v>43675</v>
      </c>
      <c r="H473" s="336" t="s">
        <v>151</v>
      </c>
      <c r="I473" s="336">
        <v>4</v>
      </c>
      <c r="J473" s="465">
        <v>30000000</v>
      </c>
      <c r="K473" s="405">
        <v>43678</v>
      </c>
      <c r="L473" s="221" t="s">
        <v>137</v>
      </c>
      <c r="M473" s="254" t="s">
        <v>137</v>
      </c>
      <c r="N473" s="418" t="s">
        <v>24</v>
      </c>
      <c r="O473" s="219" t="s">
        <v>87</v>
      </c>
      <c r="P473" s="241" t="s">
        <v>2211</v>
      </c>
    </row>
    <row r="474" spans="1:16" ht="76.5" x14ac:dyDescent="0.2">
      <c r="A474" s="339" t="s">
        <v>2096</v>
      </c>
      <c r="B474" s="335" t="s">
        <v>2126</v>
      </c>
      <c r="C474" s="238" t="s">
        <v>147</v>
      </c>
      <c r="D474" s="250" t="s">
        <v>182</v>
      </c>
      <c r="E474" s="219" t="s">
        <v>1936</v>
      </c>
      <c r="F474" s="219" t="s">
        <v>2195</v>
      </c>
      <c r="G474" s="361">
        <v>43676</v>
      </c>
      <c r="H474" s="336" t="s">
        <v>151</v>
      </c>
      <c r="I474" s="336">
        <v>5</v>
      </c>
      <c r="J474" s="465">
        <v>469992613</v>
      </c>
      <c r="K474" s="405">
        <v>43678</v>
      </c>
      <c r="L474" s="221" t="s">
        <v>137</v>
      </c>
      <c r="M474" s="254" t="s">
        <v>137</v>
      </c>
      <c r="N474" s="418" t="s">
        <v>24</v>
      </c>
      <c r="O474" s="219" t="s">
        <v>79</v>
      </c>
      <c r="P474" s="241" t="s">
        <v>79</v>
      </c>
    </row>
    <row r="475" spans="1:16" ht="127.5" x14ac:dyDescent="0.2">
      <c r="A475" s="339"/>
      <c r="B475" s="335" t="s">
        <v>2127</v>
      </c>
      <c r="C475" s="238" t="s">
        <v>13</v>
      </c>
      <c r="D475" s="250" t="s">
        <v>22</v>
      </c>
      <c r="E475" s="219" t="s">
        <v>2163</v>
      </c>
      <c r="F475" s="219" t="s">
        <v>2196</v>
      </c>
      <c r="G475" s="361">
        <v>43676</v>
      </c>
      <c r="H475" s="336" t="s">
        <v>151</v>
      </c>
      <c r="I475" s="336">
        <v>5</v>
      </c>
      <c r="J475" s="465">
        <v>25000000</v>
      </c>
      <c r="K475" s="405">
        <v>43677</v>
      </c>
      <c r="L475" s="221" t="s">
        <v>137</v>
      </c>
      <c r="M475" s="254" t="s">
        <v>137</v>
      </c>
      <c r="N475" s="418" t="s">
        <v>24</v>
      </c>
      <c r="O475" s="219" t="s">
        <v>79</v>
      </c>
      <c r="P475" s="241" t="s">
        <v>79</v>
      </c>
    </row>
    <row r="476" spans="1:16" ht="63.75" x14ac:dyDescent="0.2">
      <c r="A476" s="339"/>
      <c r="B476" s="335" t="s">
        <v>2128</v>
      </c>
      <c r="C476" s="238" t="s">
        <v>1</v>
      </c>
      <c r="D476" s="250" t="s">
        <v>22</v>
      </c>
      <c r="E476" s="219" t="s">
        <v>2164</v>
      </c>
      <c r="F476" s="219" t="s">
        <v>2197</v>
      </c>
      <c r="G476" s="361">
        <v>43678</v>
      </c>
      <c r="H476" s="336" t="s">
        <v>151</v>
      </c>
      <c r="I476" s="336">
        <v>7</v>
      </c>
      <c r="J476" s="465">
        <v>23600000</v>
      </c>
      <c r="K476" s="405">
        <v>43678</v>
      </c>
      <c r="L476" s="221" t="s">
        <v>137</v>
      </c>
      <c r="M476" s="254" t="s">
        <v>137</v>
      </c>
      <c r="N476" s="418" t="s">
        <v>24</v>
      </c>
      <c r="O476" s="219" t="s">
        <v>79</v>
      </c>
      <c r="P476" s="241" t="s">
        <v>79</v>
      </c>
    </row>
    <row r="477" spans="1:16" ht="76.5" x14ac:dyDescent="0.2">
      <c r="A477" s="339" t="s">
        <v>2097</v>
      </c>
      <c r="B477" s="335" t="s">
        <v>2129</v>
      </c>
      <c r="C477" s="238" t="s">
        <v>55</v>
      </c>
      <c r="D477" s="250" t="s">
        <v>1274</v>
      </c>
      <c r="E477" s="219" t="s">
        <v>2165</v>
      </c>
      <c r="F477" s="219" t="s">
        <v>2198</v>
      </c>
      <c r="G477" s="361">
        <v>43679</v>
      </c>
      <c r="H477" s="336" t="s">
        <v>136</v>
      </c>
      <c r="I477" s="336">
        <v>135</v>
      </c>
      <c r="J477" s="465">
        <v>37265000</v>
      </c>
      <c r="K477" s="405">
        <v>43683</v>
      </c>
      <c r="L477" s="221" t="s">
        <v>137</v>
      </c>
      <c r="M477" s="254" t="s">
        <v>137</v>
      </c>
      <c r="N477" s="418" t="s">
        <v>24</v>
      </c>
      <c r="O477" s="219" t="s">
        <v>81</v>
      </c>
      <c r="P477" s="241" t="s">
        <v>1253</v>
      </c>
    </row>
    <row r="478" spans="1:16" ht="127.5" x14ac:dyDescent="0.2">
      <c r="A478" s="339"/>
      <c r="B478" s="335" t="s">
        <v>2130</v>
      </c>
      <c r="C478" s="238" t="s">
        <v>140</v>
      </c>
      <c r="D478" s="250" t="s">
        <v>22</v>
      </c>
      <c r="E478" s="219" t="s">
        <v>2166</v>
      </c>
      <c r="F478" s="219" t="s">
        <v>2199</v>
      </c>
      <c r="G478" s="361">
        <v>43682</v>
      </c>
      <c r="H478" s="336" t="s">
        <v>151</v>
      </c>
      <c r="I478" s="336">
        <v>4</v>
      </c>
      <c r="J478" s="465">
        <v>8447248</v>
      </c>
      <c r="K478" s="405">
        <v>43682</v>
      </c>
      <c r="L478" s="221" t="s">
        <v>137</v>
      </c>
      <c r="M478" s="254" t="s">
        <v>137</v>
      </c>
      <c r="N478" s="418" t="s">
        <v>24</v>
      </c>
      <c r="O478" s="219" t="s">
        <v>84</v>
      </c>
      <c r="P478" s="241" t="s">
        <v>1060</v>
      </c>
    </row>
    <row r="479" spans="1:16" ht="63.75" x14ac:dyDescent="0.2">
      <c r="A479" s="339"/>
      <c r="B479" s="335" t="s">
        <v>2131</v>
      </c>
      <c r="C479" s="238" t="s">
        <v>140</v>
      </c>
      <c r="D479" s="250" t="s">
        <v>22</v>
      </c>
      <c r="E479" s="219" t="s">
        <v>2167</v>
      </c>
      <c r="F479" s="219" t="s">
        <v>2200</v>
      </c>
      <c r="G479" s="361">
        <v>43682</v>
      </c>
      <c r="H479" s="336" t="s">
        <v>136</v>
      </c>
      <c r="I479" s="336">
        <v>146</v>
      </c>
      <c r="J479" s="465">
        <v>15648557</v>
      </c>
      <c r="K479" s="405">
        <v>43683</v>
      </c>
      <c r="L479" s="221" t="s">
        <v>137</v>
      </c>
      <c r="M479" s="254" t="s">
        <v>137</v>
      </c>
      <c r="N479" s="418" t="s">
        <v>24</v>
      </c>
      <c r="O479" s="219" t="s">
        <v>704</v>
      </c>
      <c r="P479" s="241" t="s">
        <v>2212</v>
      </c>
    </row>
    <row r="480" spans="1:16" ht="63.75" x14ac:dyDescent="0.2">
      <c r="A480" s="339"/>
      <c r="B480" s="335" t="s">
        <v>2132</v>
      </c>
      <c r="C480" s="238" t="s">
        <v>13</v>
      </c>
      <c r="D480" s="250" t="s">
        <v>22</v>
      </c>
      <c r="E480" s="219" t="s">
        <v>2168</v>
      </c>
      <c r="F480" s="219" t="s">
        <v>2201</v>
      </c>
      <c r="G480" s="361">
        <v>43686</v>
      </c>
      <c r="H480" s="336" t="s">
        <v>151</v>
      </c>
      <c r="I480" s="336">
        <v>4</v>
      </c>
      <c r="J480" s="465">
        <v>21436000</v>
      </c>
      <c r="K480" s="405">
        <v>43686</v>
      </c>
      <c r="L480" s="221" t="s">
        <v>137</v>
      </c>
      <c r="M480" s="254" t="s">
        <v>137</v>
      </c>
      <c r="N480" s="418" t="s">
        <v>24</v>
      </c>
      <c r="O480" s="219" t="s">
        <v>704</v>
      </c>
      <c r="P480" s="241" t="s">
        <v>1028</v>
      </c>
    </row>
    <row r="481" spans="1:16" ht="140.25" x14ac:dyDescent="0.2">
      <c r="A481" s="339"/>
      <c r="B481" s="335" t="s">
        <v>2133</v>
      </c>
      <c r="C481" s="238" t="s">
        <v>13</v>
      </c>
      <c r="D481" s="250" t="s">
        <v>22</v>
      </c>
      <c r="E481" s="219" t="s">
        <v>2169</v>
      </c>
      <c r="F481" s="219" t="s">
        <v>2202</v>
      </c>
      <c r="G481" s="361">
        <v>43689</v>
      </c>
      <c r="H481" s="336" t="s">
        <v>151</v>
      </c>
      <c r="I481" s="336">
        <v>4</v>
      </c>
      <c r="J481" s="465">
        <v>14000000</v>
      </c>
      <c r="K481" s="405">
        <v>43690</v>
      </c>
      <c r="L481" s="221" t="s">
        <v>137</v>
      </c>
      <c r="M481" s="254" t="s">
        <v>137</v>
      </c>
      <c r="N481" s="418" t="s">
        <v>24</v>
      </c>
      <c r="O481" s="219" t="s">
        <v>82</v>
      </c>
      <c r="P481" s="241" t="s">
        <v>1901</v>
      </c>
    </row>
    <row r="482" spans="1:16" ht="76.5" x14ac:dyDescent="0.2">
      <c r="A482" s="339"/>
      <c r="B482" s="335" t="s">
        <v>2134</v>
      </c>
      <c r="C482" s="238" t="s">
        <v>13</v>
      </c>
      <c r="D482" s="250" t="s">
        <v>22</v>
      </c>
      <c r="E482" s="219" t="s">
        <v>2170</v>
      </c>
      <c r="F482" s="219" t="s">
        <v>2203</v>
      </c>
      <c r="G482" s="361">
        <v>43690</v>
      </c>
      <c r="H482" s="336" t="s">
        <v>136</v>
      </c>
      <c r="I482" s="336">
        <v>135</v>
      </c>
      <c r="J482" s="465">
        <v>24750000</v>
      </c>
      <c r="K482" s="405">
        <v>43693</v>
      </c>
      <c r="L482" s="221" t="s">
        <v>137</v>
      </c>
      <c r="M482" s="254" t="s">
        <v>137</v>
      </c>
      <c r="N482" s="418" t="s">
        <v>24</v>
      </c>
      <c r="O482" s="219" t="s">
        <v>86</v>
      </c>
      <c r="P482" s="241" t="s">
        <v>2213</v>
      </c>
    </row>
    <row r="483" spans="1:16" ht="76.5" x14ac:dyDescent="0.2">
      <c r="A483" s="339"/>
      <c r="B483" s="335" t="s">
        <v>2135</v>
      </c>
      <c r="C483" s="238" t="s">
        <v>13</v>
      </c>
      <c r="D483" s="250" t="s">
        <v>22</v>
      </c>
      <c r="E483" s="219" t="s">
        <v>2171</v>
      </c>
      <c r="F483" s="219" t="s">
        <v>2204</v>
      </c>
      <c r="G483" s="361">
        <v>43690</v>
      </c>
      <c r="H483" s="336" t="s">
        <v>136</v>
      </c>
      <c r="I483" s="336">
        <v>135</v>
      </c>
      <c r="J483" s="465">
        <v>24750000</v>
      </c>
      <c r="K483" s="405">
        <v>43691</v>
      </c>
      <c r="L483" s="221" t="s">
        <v>137</v>
      </c>
      <c r="M483" s="254" t="s">
        <v>137</v>
      </c>
      <c r="N483" s="418" t="s">
        <v>24</v>
      </c>
      <c r="O483" s="219" t="s">
        <v>86</v>
      </c>
      <c r="P483" s="241" t="s">
        <v>2213</v>
      </c>
    </row>
    <row r="484" spans="1:16" ht="76.5" x14ac:dyDescent="0.2">
      <c r="A484" s="339" t="s">
        <v>2098</v>
      </c>
      <c r="B484" s="335" t="s">
        <v>2136</v>
      </c>
      <c r="C484" s="238" t="s">
        <v>55</v>
      </c>
      <c r="D484" s="250" t="s">
        <v>567</v>
      </c>
      <c r="E484" s="219" t="s">
        <v>2172</v>
      </c>
      <c r="F484" s="219" t="s">
        <v>2205</v>
      </c>
      <c r="G484" s="361">
        <v>43692</v>
      </c>
      <c r="H484" s="336" t="s">
        <v>151</v>
      </c>
      <c r="I484" s="336">
        <v>4</v>
      </c>
      <c r="J484" s="465">
        <v>126860240</v>
      </c>
      <c r="K484" s="405" t="s">
        <v>137</v>
      </c>
      <c r="L484" s="221" t="s">
        <v>137</v>
      </c>
      <c r="M484" s="254" t="s">
        <v>137</v>
      </c>
      <c r="N484" s="418" t="s">
        <v>24</v>
      </c>
      <c r="O484" s="219" t="s">
        <v>80</v>
      </c>
      <c r="P484" s="241" t="s">
        <v>80</v>
      </c>
    </row>
    <row r="485" spans="1:16" ht="165.75" x14ac:dyDescent="0.2">
      <c r="A485" s="339" t="s">
        <v>2099</v>
      </c>
      <c r="B485" s="335" t="s">
        <v>2137</v>
      </c>
      <c r="C485" s="238" t="s">
        <v>147</v>
      </c>
      <c r="D485" s="250" t="s">
        <v>1274</v>
      </c>
      <c r="E485" s="219" t="s">
        <v>2058</v>
      </c>
      <c r="F485" s="219" t="s">
        <v>2206</v>
      </c>
      <c r="G485" s="361">
        <v>43692</v>
      </c>
      <c r="H485" s="336" t="s">
        <v>136</v>
      </c>
      <c r="I485" s="336">
        <v>15</v>
      </c>
      <c r="J485" s="465">
        <v>36995960</v>
      </c>
      <c r="K485" s="405">
        <v>43693</v>
      </c>
      <c r="L485" s="221" t="s">
        <v>137</v>
      </c>
      <c r="M485" s="254" t="s">
        <v>137</v>
      </c>
      <c r="N485" s="418" t="s">
        <v>24</v>
      </c>
      <c r="O485" s="219" t="s">
        <v>81</v>
      </c>
      <c r="P485" s="241" t="s">
        <v>703</v>
      </c>
    </row>
    <row r="486" spans="1:16" ht="127.5" x14ac:dyDescent="0.2">
      <c r="A486" s="339" t="s">
        <v>2100</v>
      </c>
      <c r="B486" s="335" t="s">
        <v>2138</v>
      </c>
      <c r="C486" s="238" t="s">
        <v>55</v>
      </c>
      <c r="D486" s="250" t="s">
        <v>567</v>
      </c>
      <c r="E486" s="219" t="s">
        <v>2161</v>
      </c>
      <c r="F486" s="219" t="s">
        <v>2207</v>
      </c>
      <c r="G486" s="361">
        <v>43697</v>
      </c>
      <c r="H486" s="336" t="s">
        <v>151</v>
      </c>
      <c r="I486" s="336">
        <v>4</v>
      </c>
      <c r="J486" s="465">
        <v>400000000</v>
      </c>
      <c r="K486" s="405" t="s">
        <v>137</v>
      </c>
      <c r="L486" s="221" t="s">
        <v>137</v>
      </c>
      <c r="M486" s="254" t="s">
        <v>137</v>
      </c>
      <c r="N486" s="418" t="s">
        <v>24</v>
      </c>
      <c r="O486" s="219" t="s">
        <v>80</v>
      </c>
      <c r="P486" s="241" t="s">
        <v>80</v>
      </c>
    </row>
    <row r="487" spans="1:16" ht="102" x14ac:dyDescent="0.2">
      <c r="A487" s="339" t="s">
        <v>2214</v>
      </c>
      <c r="B487" s="335" t="s">
        <v>2231</v>
      </c>
      <c r="C487" s="238" t="s">
        <v>172</v>
      </c>
      <c r="D487" s="250" t="s">
        <v>182</v>
      </c>
      <c r="E487" s="219" t="s">
        <v>2253</v>
      </c>
      <c r="F487" s="219" t="s">
        <v>2269</v>
      </c>
      <c r="G487" s="361">
        <v>43703</v>
      </c>
      <c r="H487" s="336" t="s">
        <v>151</v>
      </c>
      <c r="I487" s="336">
        <v>5</v>
      </c>
      <c r="J487" s="465">
        <v>5012023960</v>
      </c>
      <c r="K487" s="405">
        <v>43732</v>
      </c>
      <c r="L487" s="221" t="s">
        <v>137</v>
      </c>
      <c r="M487" s="254" t="s">
        <v>137</v>
      </c>
      <c r="N487" s="418" t="s">
        <v>24</v>
      </c>
      <c r="O487" s="219" t="s">
        <v>80</v>
      </c>
      <c r="P487" s="241" t="s">
        <v>80</v>
      </c>
    </row>
    <row r="488" spans="1:16" ht="102" x14ac:dyDescent="0.2">
      <c r="A488" s="339"/>
      <c r="B488" s="425" t="s">
        <v>2232</v>
      </c>
      <c r="C488" s="466" t="s">
        <v>191</v>
      </c>
      <c r="D488" s="467" t="s">
        <v>22</v>
      </c>
      <c r="E488" s="468" t="s">
        <v>2254</v>
      </c>
      <c r="F488" s="468" t="s">
        <v>2270</v>
      </c>
      <c r="G488" s="469">
        <v>43705</v>
      </c>
      <c r="H488" s="470" t="s">
        <v>136</v>
      </c>
      <c r="I488" s="470">
        <v>3</v>
      </c>
      <c r="J488" s="473">
        <v>249900000</v>
      </c>
      <c r="K488" s="405" t="s">
        <v>137</v>
      </c>
      <c r="L488" s="221" t="s">
        <v>137</v>
      </c>
      <c r="M488" s="254" t="s">
        <v>137</v>
      </c>
      <c r="N488" s="472" t="s">
        <v>40</v>
      </c>
      <c r="O488" s="219" t="s">
        <v>82</v>
      </c>
      <c r="P488" s="241" t="s">
        <v>1901</v>
      </c>
    </row>
    <row r="489" spans="1:16" ht="63.75" x14ac:dyDescent="0.2">
      <c r="A489" s="339" t="s">
        <v>2215</v>
      </c>
      <c r="B489" s="335" t="s">
        <v>2233</v>
      </c>
      <c r="C489" s="238" t="s">
        <v>147</v>
      </c>
      <c r="D489" s="250" t="s">
        <v>1274</v>
      </c>
      <c r="E489" s="219" t="s">
        <v>2255</v>
      </c>
      <c r="F489" s="219" t="s">
        <v>2271</v>
      </c>
      <c r="G489" s="361">
        <v>43706</v>
      </c>
      <c r="H489" s="336" t="s">
        <v>136</v>
      </c>
      <c r="I489" s="336">
        <v>15</v>
      </c>
      <c r="J489" s="465">
        <v>34860080</v>
      </c>
      <c r="K489" s="405">
        <v>43735</v>
      </c>
      <c r="L489" s="221" t="s">
        <v>137</v>
      </c>
      <c r="M489" s="254" t="s">
        <v>137</v>
      </c>
      <c r="N489" s="418" t="s">
        <v>24</v>
      </c>
      <c r="O489" s="219" t="s">
        <v>81</v>
      </c>
      <c r="P489" s="241" t="s">
        <v>703</v>
      </c>
    </row>
    <row r="490" spans="1:16" ht="76.5" x14ac:dyDescent="0.2">
      <c r="A490" s="339" t="s">
        <v>2216</v>
      </c>
      <c r="B490" s="335" t="s">
        <v>2234</v>
      </c>
      <c r="C490" s="238" t="s">
        <v>147</v>
      </c>
      <c r="D490" s="250" t="s">
        <v>1274</v>
      </c>
      <c r="E490" s="219" t="s">
        <v>2256</v>
      </c>
      <c r="F490" s="219" t="s">
        <v>2272</v>
      </c>
      <c r="G490" s="361">
        <v>43707</v>
      </c>
      <c r="H490" s="336" t="s">
        <v>151</v>
      </c>
      <c r="I490" s="336">
        <v>4</v>
      </c>
      <c r="J490" s="465">
        <v>1000000</v>
      </c>
      <c r="K490" s="405" t="s">
        <v>137</v>
      </c>
      <c r="L490" s="221" t="s">
        <v>137</v>
      </c>
      <c r="M490" s="254" t="s">
        <v>137</v>
      </c>
      <c r="N490" s="418" t="s">
        <v>24</v>
      </c>
      <c r="O490" s="219" t="s">
        <v>83</v>
      </c>
      <c r="P490" s="241" t="s">
        <v>1059</v>
      </c>
    </row>
    <row r="491" spans="1:16" ht="63.75" x14ac:dyDescent="0.2">
      <c r="A491" s="339"/>
      <c r="B491" s="335" t="s">
        <v>2235</v>
      </c>
      <c r="C491" s="238" t="s">
        <v>13</v>
      </c>
      <c r="D491" s="250" t="s">
        <v>22</v>
      </c>
      <c r="E491" s="219" t="s">
        <v>2257</v>
      </c>
      <c r="F491" s="219" t="s">
        <v>2273</v>
      </c>
      <c r="G491" s="361">
        <v>43707</v>
      </c>
      <c r="H491" s="336" t="s">
        <v>151</v>
      </c>
      <c r="I491" s="336">
        <v>4</v>
      </c>
      <c r="J491" s="465">
        <v>18578200</v>
      </c>
      <c r="K491" s="405">
        <v>43707</v>
      </c>
      <c r="L491" s="221" t="s">
        <v>137</v>
      </c>
      <c r="M491" s="254" t="s">
        <v>137</v>
      </c>
      <c r="N491" s="418" t="s">
        <v>24</v>
      </c>
      <c r="O491" s="219" t="s">
        <v>704</v>
      </c>
      <c r="P491" s="241" t="s">
        <v>2212</v>
      </c>
    </row>
    <row r="492" spans="1:16" ht="114.75" x14ac:dyDescent="0.2">
      <c r="A492" s="339" t="s">
        <v>2217</v>
      </c>
      <c r="B492" s="335" t="s">
        <v>2236</v>
      </c>
      <c r="C492" s="238" t="s">
        <v>147</v>
      </c>
      <c r="D492" s="250" t="s">
        <v>584</v>
      </c>
      <c r="E492" s="219" t="s">
        <v>193</v>
      </c>
      <c r="F492" s="219" t="s">
        <v>2274</v>
      </c>
      <c r="G492" s="361">
        <v>43707</v>
      </c>
      <c r="H492" s="336" t="s">
        <v>136</v>
      </c>
      <c r="I492" s="336">
        <v>81</v>
      </c>
      <c r="J492" s="465">
        <v>251053258</v>
      </c>
      <c r="K492" s="405" t="s">
        <v>137</v>
      </c>
      <c r="L492" s="221" t="s">
        <v>137</v>
      </c>
      <c r="M492" s="254" t="s">
        <v>137</v>
      </c>
      <c r="N492" s="418" t="s">
        <v>24</v>
      </c>
      <c r="O492" s="219" t="s">
        <v>84</v>
      </c>
      <c r="P492" s="241" t="s">
        <v>1060</v>
      </c>
    </row>
    <row r="493" spans="1:16" ht="51" x14ac:dyDescent="0.2">
      <c r="A493" s="339" t="s">
        <v>2218</v>
      </c>
      <c r="B493" s="335" t="s">
        <v>2237</v>
      </c>
      <c r="C493" s="238" t="s">
        <v>201</v>
      </c>
      <c r="D493" s="250" t="s">
        <v>23</v>
      </c>
      <c r="E493" s="219" t="s">
        <v>2258</v>
      </c>
      <c r="F493" s="219" t="s">
        <v>2275</v>
      </c>
      <c r="G493" s="361">
        <v>43710</v>
      </c>
      <c r="H493" s="336" t="s">
        <v>151</v>
      </c>
      <c r="I493" s="336">
        <v>3</v>
      </c>
      <c r="J493" s="465">
        <v>305270663</v>
      </c>
      <c r="K493" s="405" t="s">
        <v>137</v>
      </c>
      <c r="L493" s="221" t="s">
        <v>137</v>
      </c>
      <c r="M493" s="254" t="s">
        <v>137</v>
      </c>
      <c r="N493" s="418" t="s">
        <v>24</v>
      </c>
      <c r="O493" s="219" t="s">
        <v>80</v>
      </c>
      <c r="P493" s="241" t="s">
        <v>80</v>
      </c>
    </row>
    <row r="494" spans="1:16" ht="102" x14ac:dyDescent="0.2">
      <c r="A494" s="339" t="s">
        <v>2219</v>
      </c>
      <c r="B494" s="335" t="s">
        <v>2238</v>
      </c>
      <c r="C494" s="238" t="s">
        <v>147</v>
      </c>
      <c r="D494" s="250" t="s">
        <v>1274</v>
      </c>
      <c r="E494" s="219" t="s">
        <v>1966</v>
      </c>
      <c r="F494" s="219" t="s">
        <v>2276</v>
      </c>
      <c r="G494" s="361">
        <v>43710</v>
      </c>
      <c r="H494" s="336" t="s">
        <v>151</v>
      </c>
      <c r="I494" s="336">
        <v>3</v>
      </c>
      <c r="J494" s="465">
        <v>8000000</v>
      </c>
      <c r="K494" s="405" t="s">
        <v>137</v>
      </c>
      <c r="L494" s="221" t="s">
        <v>137</v>
      </c>
      <c r="M494" s="254" t="s">
        <v>137</v>
      </c>
      <c r="N494" s="418" t="s">
        <v>24</v>
      </c>
      <c r="O494" s="219" t="s">
        <v>87</v>
      </c>
      <c r="P494" s="241" t="s">
        <v>2211</v>
      </c>
    </row>
    <row r="495" spans="1:16" ht="51" x14ac:dyDescent="0.2">
      <c r="A495" s="339" t="s">
        <v>2220</v>
      </c>
      <c r="B495" s="335" t="s">
        <v>2239</v>
      </c>
      <c r="C495" s="238" t="s">
        <v>172</v>
      </c>
      <c r="D495" s="250" t="s">
        <v>584</v>
      </c>
      <c r="E495" s="219" t="s">
        <v>2253</v>
      </c>
      <c r="F495" s="219" t="s">
        <v>2277</v>
      </c>
      <c r="G495" s="361">
        <v>43710</v>
      </c>
      <c r="H495" s="336" t="s">
        <v>151</v>
      </c>
      <c r="I495" s="336">
        <v>4</v>
      </c>
      <c r="J495" s="465">
        <v>199870416</v>
      </c>
      <c r="K495" s="405" t="s">
        <v>137</v>
      </c>
      <c r="L495" s="221" t="s">
        <v>137</v>
      </c>
      <c r="M495" s="254" t="s">
        <v>137</v>
      </c>
      <c r="N495" s="418" t="s">
        <v>24</v>
      </c>
      <c r="O495" s="219" t="s">
        <v>80</v>
      </c>
      <c r="P495" s="241" t="s">
        <v>80</v>
      </c>
    </row>
    <row r="496" spans="1:16" ht="127.5" x14ac:dyDescent="0.2">
      <c r="A496" s="339" t="s">
        <v>2221</v>
      </c>
      <c r="B496" s="335" t="s">
        <v>2240</v>
      </c>
      <c r="C496" s="238" t="s">
        <v>384</v>
      </c>
      <c r="D496" s="250" t="s">
        <v>23</v>
      </c>
      <c r="E496" s="219" t="s">
        <v>2259</v>
      </c>
      <c r="F496" s="219" t="s">
        <v>2278</v>
      </c>
      <c r="G496" s="361">
        <v>43712</v>
      </c>
      <c r="H496" s="336" t="s">
        <v>151</v>
      </c>
      <c r="I496" s="336">
        <v>5</v>
      </c>
      <c r="J496" s="465">
        <v>396121244</v>
      </c>
      <c r="K496" s="405" t="s">
        <v>137</v>
      </c>
      <c r="L496" s="221" t="s">
        <v>137</v>
      </c>
      <c r="M496" s="254" t="s">
        <v>137</v>
      </c>
      <c r="N496" s="418" t="s">
        <v>24</v>
      </c>
      <c r="O496" s="219" t="s">
        <v>80</v>
      </c>
      <c r="P496" s="241" t="s">
        <v>80</v>
      </c>
    </row>
    <row r="497" spans="1:16" ht="102" x14ac:dyDescent="0.2">
      <c r="A497" s="339" t="s">
        <v>2222</v>
      </c>
      <c r="B497" s="335" t="s">
        <v>2241</v>
      </c>
      <c r="C497" s="238" t="s">
        <v>172</v>
      </c>
      <c r="D497" s="250" t="s">
        <v>182</v>
      </c>
      <c r="E497" s="219" t="s">
        <v>2148</v>
      </c>
      <c r="F497" s="219" t="s">
        <v>2279</v>
      </c>
      <c r="G497" s="361">
        <v>43712</v>
      </c>
      <c r="H497" s="336" t="s">
        <v>151</v>
      </c>
      <c r="I497" s="336">
        <v>2</v>
      </c>
      <c r="J497" s="465">
        <v>403250271</v>
      </c>
      <c r="K497" s="405" t="s">
        <v>137</v>
      </c>
      <c r="L497" s="221" t="s">
        <v>137</v>
      </c>
      <c r="M497" s="254" t="s">
        <v>137</v>
      </c>
      <c r="N497" s="418" t="s">
        <v>24</v>
      </c>
      <c r="O497" s="219" t="s">
        <v>80</v>
      </c>
      <c r="P497" s="241" t="s">
        <v>2291</v>
      </c>
    </row>
    <row r="498" spans="1:16" ht="178.5" x14ac:dyDescent="0.2">
      <c r="A498" s="339" t="s">
        <v>2223</v>
      </c>
      <c r="B498" s="335" t="s">
        <v>2242</v>
      </c>
      <c r="C498" s="238" t="s">
        <v>384</v>
      </c>
      <c r="D498" s="250" t="s">
        <v>23</v>
      </c>
      <c r="E498" s="219" t="s">
        <v>2260</v>
      </c>
      <c r="F498" s="219" t="s">
        <v>2280</v>
      </c>
      <c r="G498" s="361">
        <v>43712</v>
      </c>
      <c r="H498" s="336" t="s">
        <v>151</v>
      </c>
      <c r="I498" s="336">
        <v>4</v>
      </c>
      <c r="J498" s="465">
        <v>122968992</v>
      </c>
      <c r="K498" s="405" t="s">
        <v>137</v>
      </c>
      <c r="L498" s="221" t="s">
        <v>137</v>
      </c>
      <c r="M498" s="254" t="s">
        <v>137</v>
      </c>
      <c r="N498" s="418" t="s">
        <v>24</v>
      </c>
      <c r="O498" s="219" t="s">
        <v>80</v>
      </c>
      <c r="P498" s="241" t="s">
        <v>80</v>
      </c>
    </row>
    <row r="499" spans="1:16" ht="38.25" x14ac:dyDescent="0.2">
      <c r="A499" s="339" t="s">
        <v>2224</v>
      </c>
      <c r="B499" s="335" t="s">
        <v>2243</v>
      </c>
      <c r="C499" s="238" t="s">
        <v>201</v>
      </c>
      <c r="D499" s="250" t="s">
        <v>1274</v>
      </c>
      <c r="E499" s="219" t="s">
        <v>2261</v>
      </c>
      <c r="F499" s="219" t="s">
        <v>2281</v>
      </c>
      <c r="G499" s="361">
        <v>43713</v>
      </c>
      <c r="H499" s="336" t="s">
        <v>151</v>
      </c>
      <c r="I499" s="336">
        <v>3</v>
      </c>
      <c r="J499" s="465">
        <v>29125620</v>
      </c>
      <c r="K499" s="405">
        <v>43738</v>
      </c>
      <c r="L499" s="221" t="s">
        <v>137</v>
      </c>
      <c r="M499" s="254" t="s">
        <v>137</v>
      </c>
      <c r="N499" s="418" t="s">
        <v>24</v>
      </c>
      <c r="O499" s="219" t="s">
        <v>81</v>
      </c>
      <c r="P499" s="241" t="s">
        <v>703</v>
      </c>
    </row>
    <row r="500" spans="1:16" ht="127.5" x14ac:dyDescent="0.2">
      <c r="A500" s="339"/>
      <c r="B500" s="335" t="s">
        <v>2244</v>
      </c>
      <c r="C500" s="238" t="s">
        <v>140</v>
      </c>
      <c r="D500" s="250" t="s">
        <v>22</v>
      </c>
      <c r="E500" s="219" t="s">
        <v>2262</v>
      </c>
      <c r="F500" s="219" t="s">
        <v>2282</v>
      </c>
      <c r="G500" s="361">
        <v>43719</v>
      </c>
      <c r="H500" s="336" t="s">
        <v>136</v>
      </c>
      <c r="I500" s="336">
        <v>105</v>
      </c>
      <c r="J500" s="465">
        <v>7499800</v>
      </c>
      <c r="K500" s="405" t="s">
        <v>137</v>
      </c>
      <c r="L500" s="221" t="s">
        <v>137</v>
      </c>
      <c r="M500" s="254" t="s">
        <v>137</v>
      </c>
      <c r="N500" s="418" t="s">
        <v>24</v>
      </c>
      <c r="O500" s="219" t="s">
        <v>81</v>
      </c>
      <c r="P500" s="241" t="s">
        <v>703</v>
      </c>
    </row>
    <row r="501" spans="1:16" ht="63.75" x14ac:dyDescent="0.2">
      <c r="A501" s="339" t="s">
        <v>2225</v>
      </c>
      <c r="B501" s="335" t="s">
        <v>2245</v>
      </c>
      <c r="C501" s="238" t="s">
        <v>147</v>
      </c>
      <c r="D501" s="250" t="s">
        <v>182</v>
      </c>
      <c r="E501" s="219" t="s">
        <v>2263</v>
      </c>
      <c r="F501" s="219" t="s">
        <v>2283</v>
      </c>
      <c r="G501" s="361">
        <v>43719</v>
      </c>
      <c r="H501" s="336" t="s">
        <v>151</v>
      </c>
      <c r="I501" s="336">
        <v>2</v>
      </c>
      <c r="J501" s="465">
        <v>1450318630</v>
      </c>
      <c r="K501" s="405">
        <v>43720</v>
      </c>
      <c r="L501" s="221" t="s">
        <v>137</v>
      </c>
      <c r="M501" s="254" t="s">
        <v>137</v>
      </c>
      <c r="N501" s="418" t="s">
        <v>24</v>
      </c>
      <c r="O501" s="219" t="s">
        <v>81</v>
      </c>
      <c r="P501" s="241" t="s">
        <v>81</v>
      </c>
    </row>
    <row r="502" spans="1:16" ht="51" x14ac:dyDescent="0.2">
      <c r="A502" s="339" t="s">
        <v>2226</v>
      </c>
      <c r="B502" s="335" t="s">
        <v>2246</v>
      </c>
      <c r="C502" s="238" t="s">
        <v>55</v>
      </c>
      <c r="D502" s="250" t="s">
        <v>1274</v>
      </c>
      <c r="E502" s="219" t="s">
        <v>2149</v>
      </c>
      <c r="F502" s="219" t="s">
        <v>2284</v>
      </c>
      <c r="G502" s="361">
        <v>43720</v>
      </c>
      <c r="H502" s="336" t="s">
        <v>151</v>
      </c>
      <c r="I502" s="336">
        <v>1</v>
      </c>
      <c r="J502" s="473">
        <v>15960994</v>
      </c>
      <c r="K502" s="405" t="s">
        <v>137</v>
      </c>
      <c r="L502" s="221" t="s">
        <v>137</v>
      </c>
      <c r="M502" s="254" t="s">
        <v>137</v>
      </c>
      <c r="N502" s="472" t="s">
        <v>40</v>
      </c>
      <c r="O502" s="219" t="s">
        <v>87</v>
      </c>
      <c r="P502" s="241" t="s">
        <v>2211</v>
      </c>
    </row>
    <row r="503" spans="1:16" ht="51" x14ac:dyDescent="0.2">
      <c r="A503" s="339" t="s">
        <v>2227</v>
      </c>
      <c r="B503" s="335" t="s">
        <v>2247</v>
      </c>
      <c r="C503" s="238" t="s">
        <v>147</v>
      </c>
      <c r="D503" s="250" t="s">
        <v>567</v>
      </c>
      <c r="E503" s="219" t="s">
        <v>2264</v>
      </c>
      <c r="F503" s="219" t="s">
        <v>2285</v>
      </c>
      <c r="G503" s="361">
        <v>43720</v>
      </c>
      <c r="H503" s="336" t="s">
        <v>151</v>
      </c>
      <c r="I503" s="336">
        <v>1</v>
      </c>
      <c r="J503" s="473">
        <v>37050000</v>
      </c>
      <c r="K503" s="405" t="s">
        <v>137</v>
      </c>
      <c r="L503" s="221" t="s">
        <v>137</v>
      </c>
      <c r="M503" s="254" t="s">
        <v>137</v>
      </c>
      <c r="N503" s="472" t="s">
        <v>40</v>
      </c>
      <c r="O503" s="219" t="s">
        <v>76</v>
      </c>
      <c r="P503" s="241" t="s">
        <v>215</v>
      </c>
    </row>
    <row r="504" spans="1:16" ht="102" x14ac:dyDescent="0.2">
      <c r="A504" s="339"/>
      <c r="B504" s="335" t="s">
        <v>2248</v>
      </c>
      <c r="C504" s="238" t="s">
        <v>13</v>
      </c>
      <c r="D504" s="250" t="s">
        <v>22</v>
      </c>
      <c r="E504" s="219" t="s">
        <v>2265</v>
      </c>
      <c r="F504" s="219" t="s">
        <v>2286</v>
      </c>
      <c r="G504" s="361">
        <v>43720</v>
      </c>
      <c r="H504" s="336" t="s">
        <v>151</v>
      </c>
      <c r="I504" s="336">
        <v>3</v>
      </c>
      <c r="J504" s="473">
        <v>15000000</v>
      </c>
      <c r="K504" s="405" t="s">
        <v>137</v>
      </c>
      <c r="L504" s="221" t="s">
        <v>137</v>
      </c>
      <c r="M504" s="254" t="s">
        <v>137</v>
      </c>
      <c r="N504" s="472" t="s">
        <v>24</v>
      </c>
      <c r="O504" s="219" t="s">
        <v>84</v>
      </c>
      <c r="P504" s="241" t="s">
        <v>1060</v>
      </c>
    </row>
    <row r="505" spans="1:16" ht="63.75" x14ac:dyDescent="0.2">
      <c r="A505" s="339"/>
      <c r="B505" s="335" t="s">
        <v>2249</v>
      </c>
      <c r="C505" s="238" t="s">
        <v>140</v>
      </c>
      <c r="D505" s="250" t="s">
        <v>22</v>
      </c>
      <c r="E505" s="219" t="s">
        <v>2266</v>
      </c>
      <c r="F505" s="219" t="s">
        <v>2287</v>
      </c>
      <c r="G505" s="361">
        <v>43720</v>
      </c>
      <c r="H505" s="336" t="s">
        <v>136</v>
      </c>
      <c r="I505" s="336">
        <v>110</v>
      </c>
      <c r="J505" s="473">
        <v>8515008</v>
      </c>
      <c r="K505" s="405" t="s">
        <v>137</v>
      </c>
      <c r="L505" s="221" t="s">
        <v>137</v>
      </c>
      <c r="M505" s="254" t="s">
        <v>137</v>
      </c>
      <c r="N505" s="472" t="s">
        <v>24</v>
      </c>
      <c r="O505" s="219" t="s">
        <v>76</v>
      </c>
      <c r="P505" s="241" t="s">
        <v>2292</v>
      </c>
    </row>
    <row r="506" spans="1:16" ht="153" x14ac:dyDescent="0.2">
      <c r="A506" s="339" t="s">
        <v>2228</v>
      </c>
      <c r="B506" s="335" t="s">
        <v>2250</v>
      </c>
      <c r="C506" s="238" t="s">
        <v>147</v>
      </c>
      <c r="D506" s="250" t="s">
        <v>1274</v>
      </c>
      <c r="E506" s="219" t="s">
        <v>2058</v>
      </c>
      <c r="F506" s="219" t="s">
        <v>2288</v>
      </c>
      <c r="G506" s="361">
        <v>43721</v>
      </c>
      <c r="H506" s="336" t="s">
        <v>151</v>
      </c>
      <c r="I506" s="336">
        <v>1</v>
      </c>
      <c r="J506" s="473">
        <v>30802460</v>
      </c>
      <c r="K506" s="405" t="s">
        <v>137</v>
      </c>
      <c r="L506" s="221" t="s">
        <v>137</v>
      </c>
      <c r="M506" s="254" t="s">
        <v>137</v>
      </c>
      <c r="N506" s="472" t="s">
        <v>40</v>
      </c>
      <c r="O506" s="219" t="s">
        <v>81</v>
      </c>
      <c r="P506" s="219" t="s">
        <v>81</v>
      </c>
    </row>
    <row r="507" spans="1:16" ht="89.25" x14ac:dyDescent="0.2">
      <c r="A507" s="339" t="s">
        <v>2229</v>
      </c>
      <c r="B507" s="335" t="s">
        <v>2251</v>
      </c>
      <c r="C507" s="238" t="s">
        <v>191</v>
      </c>
      <c r="D507" s="250" t="s">
        <v>1274</v>
      </c>
      <c r="E507" s="219" t="s">
        <v>2267</v>
      </c>
      <c r="F507" s="219" t="s">
        <v>2289</v>
      </c>
      <c r="G507" s="361">
        <v>43721</v>
      </c>
      <c r="H507" s="336" t="s">
        <v>136</v>
      </c>
      <c r="I507" s="336">
        <v>15</v>
      </c>
      <c r="J507" s="473">
        <v>17160438</v>
      </c>
      <c r="K507" s="405" t="s">
        <v>137</v>
      </c>
      <c r="L507" s="221" t="s">
        <v>137</v>
      </c>
      <c r="M507" s="254" t="s">
        <v>137</v>
      </c>
      <c r="N507" s="472" t="s">
        <v>40</v>
      </c>
      <c r="O507" s="219" t="s">
        <v>84</v>
      </c>
      <c r="P507" s="241" t="s">
        <v>1338</v>
      </c>
    </row>
    <row r="508" spans="1:16" ht="89.25" x14ac:dyDescent="0.2">
      <c r="A508" s="339" t="s">
        <v>2230</v>
      </c>
      <c r="B508" s="335" t="s">
        <v>2252</v>
      </c>
      <c r="C508" s="238" t="s">
        <v>147</v>
      </c>
      <c r="D508" s="250" t="s">
        <v>182</v>
      </c>
      <c r="E508" s="219" t="s">
        <v>2268</v>
      </c>
      <c r="F508" s="219" t="s">
        <v>2290</v>
      </c>
      <c r="G508" s="361">
        <v>43727</v>
      </c>
      <c r="H508" s="336" t="s">
        <v>151</v>
      </c>
      <c r="I508" s="336">
        <v>3</v>
      </c>
      <c r="J508" s="473">
        <v>495754000</v>
      </c>
      <c r="K508" s="405">
        <v>43739</v>
      </c>
      <c r="L508" s="221" t="s">
        <v>137</v>
      </c>
      <c r="M508" s="254" t="s">
        <v>137</v>
      </c>
      <c r="N508" s="472" t="s">
        <v>24</v>
      </c>
      <c r="O508" s="219" t="s">
        <v>85</v>
      </c>
      <c r="P508" s="241" t="s">
        <v>85</v>
      </c>
    </row>
    <row r="509" spans="1:16" ht="63.75" x14ac:dyDescent="0.2">
      <c r="A509" s="339" t="s">
        <v>2293</v>
      </c>
      <c r="B509" s="335" t="s">
        <v>2301</v>
      </c>
      <c r="C509" s="238" t="s">
        <v>147</v>
      </c>
      <c r="D509" s="250" t="s">
        <v>584</v>
      </c>
      <c r="E509" s="219" t="s">
        <v>2311</v>
      </c>
      <c r="F509" s="219" t="s">
        <v>2319</v>
      </c>
      <c r="G509" s="361">
        <v>43727</v>
      </c>
      <c r="H509" s="336" t="s">
        <v>151</v>
      </c>
      <c r="I509" s="336">
        <v>3</v>
      </c>
      <c r="J509" s="473">
        <v>349080090</v>
      </c>
      <c r="K509" s="405" t="s">
        <v>137</v>
      </c>
      <c r="L509" s="221" t="s">
        <v>137</v>
      </c>
      <c r="M509" s="254" t="s">
        <v>137</v>
      </c>
      <c r="N509" s="472" t="s">
        <v>24</v>
      </c>
      <c r="O509" s="219" t="s">
        <v>81</v>
      </c>
      <c r="P509" s="241" t="s">
        <v>1253</v>
      </c>
    </row>
    <row r="510" spans="1:16" ht="89.25" x14ac:dyDescent="0.2">
      <c r="A510" s="339" t="s">
        <v>2294</v>
      </c>
      <c r="B510" s="335" t="s">
        <v>2302</v>
      </c>
      <c r="C510" s="238" t="s">
        <v>147</v>
      </c>
      <c r="D510" s="250" t="s">
        <v>584</v>
      </c>
      <c r="E510" s="219" t="s">
        <v>2312</v>
      </c>
      <c r="F510" s="219" t="s">
        <v>2320</v>
      </c>
      <c r="G510" s="361">
        <v>43727</v>
      </c>
      <c r="H510" s="336" t="s">
        <v>151</v>
      </c>
      <c r="I510" s="336">
        <v>3</v>
      </c>
      <c r="J510" s="473">
        <v>64909100</v>
      </c>
      <c r="K510" s="405" t="s">
        <v>137</v>
      </c>
      <c r="L510" s="221" t="s">
        <v>137</v>
      </c>
      <c r="M510" s="254" t="s">
        <v>137</v>
      </c>
      <c r="N510" s="472" t="s">
        <v>24</v>
      </c>
      <c r="O510" s="219" t="s">
        <v>87</v>
      </c>
      <c r="P510" s="241" t="s">
        <v>2211</v>
      </c>
    </row>
    <row r="511" spans="1:16" ht="38.25" x14ac:dyDescent="0.2">
      <c r="A511" s="339" t="s">
        <v>2295</v>
      </c>
      <c r="B511" s="335" t="s">
        <v>2303</v>
      </c>
      <c r="C511" s="238" t="s">
        <v>172</v>
      </c>
      <c r="D511" s="250" t="s">
        <v>182</v>
      </c>
      <c r="E511" s="219" t="s">
        <v>2313</v>
      </c>
      <c r="F511" s="219" t="s">
        <v>2321</v>
      </c>
      <c r="G511" s="361">
        <v>43732</v>
      </c>
      <c r="H511" s="336" t="s">
        <v>151</v>
      </c>
      <c r="I511" s="336">
        <v>4</v>
      </c>
      <c r="J511" s="473">
        <v>1314715878</v>
      </c>
      <c r="K511" s="405" t="s">
        <v>137</v>
      </c>
      <c r="L511" s="221" t="s">
        <v>137</v>
      </c>
      <c r="M511" s="254" t="s">
        <v>137</v>
      </c>
      <c r="N511" s="472" t="s">
        <v>24</v>
      </c>
      <c r="O511" s="219" t="s">
        <v>80</v>
      </c>
      <c r="P511" s="241" t="s">
        <v>80</v>
      </c>
    </row>
    <row r="512" spans="1:16" ht="63.75" x14ac:dyDescent="0.2">
      <c r="A512" s="339" t="s">
        <v>2296</v>
      </c>
      <c r="B512" s="335" t="s">
        <v>2304</v>
      </c>
      <c r="C512" s="238" t="s">
        <v>191</v>
      </c>
      <c r="D512" s="250" t="s">
        <v>1274</v>
      </c>
      <c r="E512" s="328" t="s">
        <v>2165</v>
      </c>
      <c r="F512" s="219" t="s">
        <v>2322</v>
      </c>
      <c r="G512" s="361">
        <v>43732</v>
      </c>
      <c r="H512" s="336" t="s">
        <v>136</v>
      </c>
      <c r="I512" s="336">
        <v>10</v>
      </c>
      <c r="J512" s="473">
        <v>12499113</v>
      </c>
      <c r="K512" s="405" t="s">
        <v>137</v>
      </c>
      <c r="L512" s="221" t="s">
        <v>137</v>
      </c>
      <c r="M512" s="254" t="s">
        <v>137</v>
      </c>
      <c r="N512" s="472" t="s">
        <v>40</v>
      </c>
      <c r="O512" s="219" t="s">
        <v>79</v>
      </c>
      <c r="P512" s="241" t="s">
        <v>2329</v>
      </c>
    </row>
    <row r="513" spans="1:16" ht="89.25" x14ac:dyDescent="0.2">
      <c r="A513" s="339"/>
      <c r="B513" s="335" t="s">
        <v>2305</v>
      </c>
      <c r="C513" s="238" t="s">
        <v>147</v>
      </c>
      <c r="D513" s="250" t="s">
        <v>22</v>
      </c>
      <c r="E513" s="219" t="s">
        <v>2314</v>
      </c>
      <c r="F513" s="219" t="s">
        <v>2323</v>
      </c>
      <c r="G513" s="361">
        <v>43734</v>
      </c>
      <c r="H513" s="336" t="s">
        <v>136</v>
      </c>
      <c r="I513" s="336">
        <v>94</v>
      </c>
      <c r="J513" s="473">
        <v>26824125</v>
      </c>
      <c r="K513" s="405" t="s">
        <v>137</v>
      </c>
      <c r="L513" s="221" t="s">
        <v>137</v>
      </c>
      <c r="M513" s="254" t="s">
        <v>137</v>
      </c>
      <c r="N513" s="472" t="s">
        <v>24</v>
      </c>
      <c r="O513" s="219" t="s">
        <v>704</v>
      </c>
      <c r="P513" s="241" t="s">
        <v>2212</v>
      </c>
    </row>
    <row r="514" spans="1:16" ht="127.5" x14ac:dyDescent="0.2">
      <c r="A514" s="339" t="s">
        <v>2297</v>
      </c>
      <c r="B514" s="335" t="s">
        <v>2306</v>
      </c>
      <c r="C514" s="238" t="s">
        <v>384</v>
      </c>
      <c r="D514" s="250" t="s">
        <v>23</v>
      </c>
      <c r="E514" s="219" t="s">
        <v>2315</v>
      </c>
      <c r="F514" s="219" t="s">
        <v>2324</v>
      </c>
      <c r="G514" s="361">
        <v>43734</v>
      </c>
      <c r="H514" s="336" t="s">
        <v>151</v>
      </c>
      <c r="I514" s="336">
        <v>4</v>
      </c>
      <c r="J514" s="473">
        <v>127092000</v>
      </c>
      <c r="K514" s="405" t="s">
        <v>137</v>
      </c>
      <c r="L514" s="221" t="s">
        <v>137</v>
      </c>
      <c r="M514" s="254" t="s">
        <v>137</v>
      </c>
      <c r="N514" s="472" t="s">
        <v>24</v>
      </c>
      <c r="O514" s="219" t="s">
        <v>80</v>
      </c>
      <c r="P514" s="241" t="s">
        <v>80</v>
      </c>
    </row>
    <row r="515" spans="1:16" ht="63.75" x14ac:dyDescent="0.2">
      <c r="A515" s="339"/>
      <c r="B515" s="335" t="s">
        <v>2307</v>
      </c>
      <c r="C515" s="238" t="s">
        <v>13</v>
      </c>
      <c r="D515" s="250" t="s">
        <v>22</v>
      </c>
      <c r="E515" s="219" t="s">
        <v>2316</v>
      </c>
      <c r="F515" s="219" t="s">
        <v>2325</v>
      </c>
      <c r="G515" s="361">
        <v>43734</v>
      </c>
      <c r="H515" s="336" t="s">
        <v>151</v>
      </c>
      <c r="I515" s="336">
        <v>3</v>
      </c>
      <c r="J515" s="473">
        <v>19471383</v>
      </c>
      <c r="K515" s="405" t="s">
        <v>137</v>
      </c>
      <c r="L515" s="221" t="s">
        <v>137</v>
      </c>
      <c r="M515" s="254" t="s">
        <v>137</v>
      </c>
      <c r="N515" s="472" t="s">
        <v>24</v>
      </c>
      <c r="O515" s="219" t="s">
        <v>77</v>
      </c>
      <c r="P515" s="241" t="s">
        <v>690</v>
      </c>
    </row>
    <row r="516" spans="1:16" ht="63.75" x14ac:dyDescent="0.2">
      <c r="A516" s="339" t="s">
        <v>2298</v>
      </c>
      <c r="B516" s="335" t="s">
        <v>2308</v>
      </c>
      <c r="C516" s="238" t="s">
        <v>147</v>
      </c>
      <c r="D516" s="250" t="s">
        <v>584</v>
      </c>
      <c r="E516" s="219" t="s">
        <v>2317</v>
      </c>
      <c r="F516" s="219" t="s">
        <v>2326</v>
      </c>
      <c r="G516" s="361">
        <v>43735</v>
      </c>
      <c r="H516" s="336" t="s">
        <v>136</v>
      </c>
      <c r="I516" s="336">
        <v>10</v>
      </c>
      <c r="J516" s="473">
        <v>245000000</v>
      </c>
      <c r="K516" s="405" t="s">
        <v>137</v>
      </c>
      <c r="L516" s="221" t="s">
        <v>137</v>
      </c>
      <c r="M516" s="254" t="s">
        <v>137</v>
      </c>
      <c r="N516" s="472" t="s">
        <v>40</v>
      </c>
      <c r="O516" s="219" t="s">
        <v>87</v>
      </c>
      <c r="P516" s="241" t="s">
        <v>2211</v>
      </c>
    </row>
    <row r="517" spans="1:16" ht="63.75" x14ac:dyDescent="0.2">
      <c r="A517" s="339" t="s">
        <v>2299</v>
      </c>
      <c r="B517" s="335" t="s">
        <v>2309</v>
      </c>
      <c r="C517" s="238" t="s">
        <v>147</v>
      </c>
      <c r="D517" s="250" t="s">
        <v>1274</v>
      </c>
      <c r="E517" s="219" t="s">
        <v>2318</v>
      </c>
      <c r="F517" s="219" t="s">
        <v>2327</v>
      </c>
      <c r="G517" s="361">
        <v>43735</v>
      </c>
      <c r="H517" s="336" t="s">
        <v>136</v>
      </c>
      <c r="I517" s="336">
        <v>75</v>
      </c>
      <c r="J517" s="473">
        <v>29166900</v>
      </c>
      <c r="K517" s="405" t="s">
        <v>137</v>
      </c>
      <c r="L517" s="221" t="s">
        <v>137</v>
      </c>
      <c r="M517" s="254" t="s">
        <v>137</v>
      </c>
      <c r="N517" s="472" t="s">
        <v>24</v>
      </c>
      <c r="O517" s="219" t="s">
        <v>79</v>
      </c>
      <c r="P517" s="241" t="s">
        <v>2330</v>
      </c>
    </row>
    <row r="518" spans="1:16" ht="89.25" x14ac:dyDescent="0.2">
      <c r="A518" s="339" t="s">
        <v>2300</v>
      </c>
      <c r="B518" s="335" t="s">
        <v>2310</v>
      </c>
      <c r="C518" s="238" t="s">
        <v>172</v>
      </c>
      <c r="D518" s="250" t="s">
        <v>182</v>
      </c>
      <c r="E518" s="219" t="s">
        <v>2253</v>
      </c>
      <c r="F518" s="219" t="s">
        <v>2328</v>
      </c>
      <c r="G518" s="361">
        <v>43735</v>
      </c>
      <c r="H518" s="336" t="s">
        <v>151</v>
      </c>
      <c r="I518" s="336">
        <v>4</v>
      </c>
      <c r="J518" s="473">
        <v>1703986526</v>
      </c>
      <c r="K518" s="405" t="s">
        <v>137</v>
      </c>
      <c r="L518" s="221" t="s">
        <v>137</v>
      </c>
      <c r="M518" s="254" t="s">
        <v>137</v>
      </c>
      <c r="N518" s="472" t="s">
        <v>24</v>
      </c>
      <c r="O518" s="219" t="s">
        <v>80</v>
      </c>
      <c r="P518" s="241" t="s">
        <v>80</v>
      </c>
    </row>
    <row r="519" spans="1:16" ht="102" x14ac:dyDescent="0.2">
      <c r="A519" s="339"/>
      <c r="B519" s="335" t="s">
        <v>2373</v>
      </c>
      <c r="C519" s="238" t="s">
        <v>13</v>
      </c>
      <c r="D519" s="250" t="s">
        <v>22</v>
      </c>
      <c r="E519" s="219" t="s">
        <v>2429</v>
      </c>
      <c r="F519" s="219" t="s">
        <v>2470</v>
      </c>
      <c r="G519" s="361">
        <v>43738</v>
      </c>
      <c r="H519" s="336" t="s">
        <v>151</v>
      </c>
      <c r="I519" s="336">
        <v>3</v>
      </c>
      <c r="J519" s="473">
        <v>13576377</v>
      </c>
      <c r="K519" s="405" t="s">
        <v>137</v>
      </c>
      <c r="L519" s="221" t="s">
        <v>137</v>
      </c>
      <c r="M519" s="254" t="s">
        <v>137</v>
      </c>
      <c r="N519" s="472" t="s">
        <v>24</v>
      </c>
      <c r="O519" s="219" t="s">
        <v>79</v>
      </c>
      <c r="P519" s="241" t="s">
        <v>79</v>
      </c>
    </row>
    <row r="520" spans="1:16" ht="102" x14ac:dyDescent="0.2">
      <c r="A520" s="339"/>
      <c r="B520" s="335" t="s">
        <v>2374</v>
      </c>
      <c r="C520" s="238" t="s">
        <v>13</v>
      </c>
      <c r="D520" s="250" t="s">
        <v>22</v>
      </c>
      <c r="E520" s="219" t="s">
        <v>2430</v>
      </c>
      <c r="F520" s="219" t="s">
        <v>2470</v>
      </c>
      <c r="G520" s="361">
        <v>43738</v>
      </c>
      <c r="H520" s="336" t="s">
        <v>151</v>
      </c>
      <c r="I520" s="336">
        <v>3</v>
      </c>
      <c r="J520" s="473">
        <v>13576377</v>
      </c>
      <c r="K520" s="405" t="s">
        <v>137</v>
      </c>
      <c r="L520" s="221" t="s">
        <v>137</v>
      </c>
      <c r="M520" s="254" t="s">
        <v>137</v>
      </c>
      <c r="N520" s="472" t="s">
        <v>24</v>
      </c>
      <c r="O520" s="219" t="s">
        <v>79</v>
      </c>
      <c r="P520" s="241" t="s">
        <v>79</v>
      </c>
    </row>
    <row r="521" spans="1:16" ht="114.75" x14ac:dyDescent="0.2">
      <c r="A521" s="339"/>
      <c r="B521" s="335" t="s">
        <v>2375</v>
      </c>
      <c r="C521" s="238" t="s">
        <v>191</v>
      </c>
      <c r="D521" s="250" t="s">
        <v>22</v>
      </c>
      <c r="E521" s="219" t="s">
        <v>2431</v>
      </c>
      <c r="F521" s="219" t="s">
        <v>2471</v>
      </c>
      <c r="G521" s="361">
        <v>43739</v>
      </c>
      <c r="H521" s="336" t="s">
        <v>136</v>
      </c>
      <c r="I521" s="336">
        <v>15</v>
      </c>
      <c r="J521" s="473">
        <v>7095600</v>
      </c>
      <c r="K521" s="405" t="s">
        <v>137</v>
      </c>
      <c r="L521" s="221" t="s">
        <v>137</v>
      </c>
      <c r="M521" s="254" t="s">
        <v>137</v>
      </c>
      <c r="N521" s="472" t="s">
        <v>40</v>
      </c>
      <c r="O521" s="219" t="s">
        <v>82</v>
      </c>
      <c r="P521" s="241" t="s">
        <v>2522</v>
      </c>
    </row>
    <row r="522" spans="1:16" ht="89.25" x14ac:dyDescent="0.2">
      <c r="A522" s="339"/>
      <c r="B522" s="335" t="s">
        <v>2376</v>
      </c>
      <c r="C522" s="238" t="s">
        <v>13</v>
      </c>
      <c r="D522" s="250" t="s">
        <v>22</v>
      </c>
      <c r="E522" s="219" t="s">
        <v>2432</v>
      </c>
      <c r="F522" s="219" t="s">
        <v>2472</v>
      </c>
      <c r="G522" s="361">
        <v>43739</v>
      </c>
      <c r="H522" s="336" t="s">
        <v>151</v>
      </c>
      <c r="I522" s="336">
        <v>3</v>
      </c>
      <c r="J522" s="473">
        <v>12000000</v>
      </c>
      <c r="K522" s="405" t="s">
        <v>137</v>
      </c>
      <c r="L522" s="221" t="s">
        <v>137</v>
      </c>
      <c r="M522" s="254" t="s">
        <v>137</v>
      </c>
      <c r="N522" s="472" t="s">
        <v>24</v>
      </c>
      <c r="O522" s="219" t="s">
        <v>84</v>
      </c>
      <c r="P522" s="241" t="s">
        <v>1060</v>
      </c>
    </row>
    <row r="523" spans="1:16" ht="63.75" x14ac:dyDescent="0.2">
      <c r="A523" s="339" t="s">
        <v>2331</v>
      </c>
      <c r="B523" s="335" t="s">
        <v>2377</v>
      </c>
      <c r="C523" s="238" t="s">
        <v>55</v>
      </c>
      <c r="D523" s="250" t="s">
        <v>1274</v>
      </c>
      <c r="E523" s="219" t="s">
        <v>662</v>
      </c>
      <c r="F523" s="219" t="s">
        <v>2473</v>
      </c>
      <c r="G523" s="361">
        <v>43740</v>
      </c>
      <c r="H523" s="336" t="s">
        <v>136</v>
      </c>
      <c r="I523" s="336">
        <v>6</v>
      </c>
      <c r="J523" s="473">
        <v>36025600</v>
      </c>
      <c r="K523" s="405" t="s">
        <v>137</v>
      </c>
      <c r="L523" s="221" t="s">
        <v>137</v>
      </c>
      <c r="M523" s="254" t="s">
        <v>137</v>
      </c>
      <c r="N523" s="472" t="s">
        <v>40</v>
      </c>
      <c r="O523" s="219" t="s">
        <v>79</v>
      </c>
      <c r="P523" s="241" t="s">
        <v>79</v>
      </c>
    </row>
    <row r="524" spans="1:16" ht="102" x14ac:dyDescent="0.2">
      <c r="A524" s="339"/>
      <c r="B524" s="335" t="s">
        <v>2378</v>
      </c>
      <c r="C524" s="238" t="s">
        <v>140</v>
      </c>
      <c r="D524" s="250" t="s">
        <v>22</v>
      </c>
      <c r="E524" s="219" t="s">
        <v>2433</v>
      </c>
      <c r="F524" s="219" t="s">
        <v>2474</v>
      </c>
      <c r="G524" s="361">
        <v>43740</v>
      </c>
      <c r="H524" s="336" t="s">
        <v>136</v>
      </c>
      <c r="I524" s="336">
        <v>87</v>
      </c>
      <c r="J524" s="473">
        <v>6734593</v>
      </c>
      <c r="K524" s="405" t="s">
        <v>137</v>
      </c>
      <c r="L524" s="221" t="s">
        <v>137</v>
      </c>
      <c r="M524" s="254" t="s">
        <v>137</v>
      </c>
      <c r="N524" s="472" t="s">
        <v>24</v>
      </c>
      <c r="O524" s="219" t="s">
        <v>79</v>
      </c>
      <c r="P524" s="241" t="s">
        <v>79</v>
      </c>
    </row>
    <row r="525" spans="1:16" ht="102" x14ac:dyDescent="0.2">
      <c r="A525" s="339"/>
      <c r="B525" s="335" t="s">
        <v>2379</v>
      </c>
      <c r="C525" s="238" t="s">
        <v>140</v>
      </c>
      <c r="D525" s="250" t="s">
        <v>22</v>
      </c>
      <c r="E525" s="407" t="s">
        <v>2434</v>
      </c>
      <c r="F525" s="219" t="s">
        <v>2474</v>
      </c>
      <c r="G525" s="361">
        <v>43740</v>
      </c>
      <c r="H525" s="336" t="s">
        <v>136</v>
      </c>
      <c r="I525" s="336">
        <v>87</v>
      </c>
      <c r="J525" s="473">
        <v>6734593</v>
      </c>
      <c r="K525" s="405" t="s">
        <v>137</v>
      </c>
      <c r="L525" s="221" t="s">
        <v>137</v>
      </c>
      <c r="M525" s="254" t="s">
        <v>137</v>
      </c>
      <c r="N525" s="472" t="s">
        <v>24</v>
      </c>
      <c r="O525" s="219" t="s">
        <v>79</v>
      </c>
      <c r="P525" s="241" t="s">
        <v>79</v>
      </c>
    </row>
    <row r="526" spans="1:16" ht="63.75" x14ac:dyDescent="0.2">
      <c r="A526" s="339" t="s">
        <v>2332</v>
      </c>
      <c r="B526" s="335" t="s">
        <v>2380</v>
      </c>
      <c r="C526" s="238" t="s">
        <v>172</v>
      </c>
      <c r="D526" s="250" t="s">
        <v>584</v>
      </c>
      <c r="E526" s="219" t="s">
        <v>2435</v>
      </c>
      <c r="F526" s="219" t="s">
        <v>2475</v>
      </c>
      <c r="G526" s="361">
        <v>43741</v>
      </c>
      <c r="H526" s="336" t="s">
        <v>136</v>
      </c>
      <c r="I526" s="336">
        <v>90</v>
      </c>
      <c r="J526" s="473">
        <v>306951850</v>
      </c>
      <c r="K526" s="405" t="s">
        <v>137</v>
      </c>
      <c r="L526" s="221" t="s">
        <v>137</v>
      </c>
      <c r="M526" s="254" t="s">
        <v>137</v>
      </c>
      <c r="N526" s="472" t="s">
        <v>24</v>
      </c>
      <c r="O526" s="219" t="s">
        <v>82</v>
      </c>
      <c r="P526" s="241" t="s">
        <v>82</v>
      </c>
    </row>
    <row r="527" spans="1:16" ht="63.75" x14ac:dyDescent="0.2">
      <c r="A527" s="339" t="s">
        <v>2333</v>
      </c>
      <c r="B527" s="335" t="s">
        <v>2381</v>
      </c>
      <c r="C527" s="238" t="s">
        <v>147</v>
      </c>
      <c r="D527" s="250" t="s">
        <v>584</v>
      </c>
      <c r="E527" s="219" t="s">
        <v>2263</v>
      </c>
      <c r="F527" s="219" t="s">
        <v>2476</v>
      </c>
      <c r="G527" s="361">
        <v>43741</v>
      </c>
      <c r="H527" s="336" t="s">
        <v>136</v>
      </c>
      <c r="I527" s="336">
        <v>3</v>
      </c>
      <c r="J527" s="473">
        <v>81947480</v>
      </c>
      <c r="K527" s="405" t="s">
        <v>137</v>
      </c>
      <c r="L527" s="221" t="s">
        <v>137</v>
      </c>
      <c r="M527" s="254" t="s">
        <v>137</v>
      </c>
      <c r="N527" s="472" t="s">
        <v>24</v>
      </c>
      <c r="O527" s="219" t="s">
        <v>81</v>
      </c>
      <c r="P527" s="241" t="s">
        <v>703</v>
      </c>
    </row>
    <row r="528" spans="1:16" ht="76.5" x14ac:dyDescent="0.2">
      <c r="A528" s="339" t="s">
        <v>2334</v>
      </c>
      <c r="B528" s="335" t="s">
        <v>2382</v>
      </c>
      <c r="C528" s="238" t="s">
        <v>201</v>
      </c>
      <c r="D528" s="250" t="s">
        <v>23</v>
      </c>
      <c r="E528" s="219" t="s">
        <v>1968</v>
      </c>
      <c r="F528" s="219" t="s">
        <v>2477</v>
      </c>
      <c r="G528" s="361">
        <v>43741</v>
      </c>
      <c r="H528" s="336" t="s">
        <v>151</v>
      </c>
      <c r="I528" s="336">
        <v>3</v>
      </c>
      <c r="J528" s="473">
        <v>114834998.81</v>
      </c>
      <c r="K528" s="405" t="s">
        <v>137</v>
      </c>
      <c r="L528" s="221" t="s">
        <v>137</v>
      </c>
      <c r="M528" s="254" t="s">
        <v>137</v>
      </c>
      <c r="N528" s="472" t="s">
        <v>24</v>
      </c>
      <c r="O528" s="219" t="s">
        <v>2523</v>
      </c>
      <c r="P528" s="241" t="s">
        <v>2523</v>
      </c>
    </row>
    <row r="529" spans="1:16" ht="76.5" x14ac:dyDescent="0.2">
      <c r="A529" s="339"/>
      <c r="B529" s="335" t="s">
        <v>2383</v>
      </c>
      <c r="C529" s="238" t="s">
        <v>1</v>
      </c>
      <c r="D529" s="250" t="s">
        <v>22</v>
      </c>
      <c r="E529" s="219" t="s">
        <v>1806</v>
      </c>
      <c r="F529" s="219" t="s">
        <v>2478</v>
      </c>
      <c r="G529" s="361">
        <v>43742</v>
      </c>
      <c r="H529" s="336" t="s">
        <v>151</v>
      </c>
      <c r="I529" s="336">
        <v>6</v>
      </c>
      <c r="J529" s="473">
        <v>9486000</v>
      </c>
      <c r="K529" s="405" t="s">
        <v>137</v>
      </c>
      <c r="L529" s="221" t="s">
        <v>137</v>
      </c>
      <c r="M529" s="254" t="s">
        <v>137</v>
      </c>
      <c r="N529" s="472" t="s">
        <v>24</v>
      </c>
      <c r="O529" s="219" t="s">
        <v>77</v>
      </c>
      <c r="P529" s="241" t="s">
        <v>813</v>
      </c>
    </row>
    <row r="530" spans="1:16" ht="89.25" x14ac:dyDescent="0.2">
      <c r="A530" s="339" t="s">
        <v>2335</v>
      </c>
      <c r="B530" s="335" t="s">
        <v>2384</v>
      </c>
      <c r="C530" s="238" t="s">
        <v>384</v>
      </c>
      <c r="D530" s="250" t="s">
        <v>1274</v>
      </c>
      <c r="E530" s="219" t="s">
        <v>2436</v>
      </c>
      <c r="F530" s="219" t="s">
        <v>2479</v>
      </c>
      <c r="G530" s="361">
        <v>43742</v>
      </c>
      <c r="H530" s="336" t="s">
        <v>151</v>
      </c>
      <c r="I530" s="336">
        <v>3</v>
      </c>
      <c r="J530" s="473">
        <v>21368235</v>
      </c>
      <c r="K530" s="405" t="s">
        <v>137</v>
      </c>
      <c r="L530" s="221" t="s">
        <v>137</v>
      </c>
      <c r="M530" s="254" t="s">
        <v>137</v>
      </c>
      <c r="N530" s="472" t="s">
        <v>24</v>
      </c>
      <c r="O530" s="219" t="s">
        <v>80</v>
      </c>
      <c r="P530" s="241" t="s">
        <v>80</v>
      </c>
    </row>
    <row r="531" spans="1:16" ht="51" x14ac:dyDescent="0.2">
      <c r="A531" s="339" t="s">
        <v>2336</v>
      </c>
      <c r="B531" s="335" t="s">
        <v>2385</v>
      </c>
      <c r="C531" s="238" t="s">
        <v>147</v>
      </c>
      <c r="D531" s="250" t="s">
        <v>1274</v>
      </c>
      <c r="E531" s="219" t="s">
        <v>2318</v>
      </c>
      <c r="F531" s="219" t="s">
        <v>2480</v>
      </c>
      <c r="G531" s="361">
        <v>43745</v>
      </c>
      <c r="H531" s="336" t="s">
        <v>151</v>
      </c>
      <c r="I531" s="336">
        <v>2</v>
      </c>
      <c r="J531" s="473">
        <v>11966000</v>
      </c>
      <c r="K531" s="405" t="s">
        <v>137</v>
      </c>
      <c r="L531" s="221" t="s">
        <v>137</v>
      </c>
      <c r="M531" s="254" t="s">
        <v>137</v>
      </c>
      <c r="N531" s="472" t="s">
        <v>24</v>
      </c>
      <c r="O531" s="219" t="s">
        <v>79</v>
      </c>
      <c r="P531" s="241" t="s">
        <v>79</v>
      </c>
    </row>
    <row r="532" spans="1:16" ht="89.25" x14ac:dyDescent="0.2">
      <c r="A532" s="339" t="s">
        <v>2337</v>
      </c>
      <c r="B532" s="335" t="s">
        <v>2386</v>
      </c>
      <c r="C532" s="238" t="s">
        <v>201</v>
      </c>
      <c r="D532" s="250" t="s">
        <v>23</v>
      </c>
      <c r="E532" s="219" t="s">
        <v>2437</v>
      </c>
      <c r="F532" s="219" t="s">
        <v>2481</v>
      </c>
      <c r="G532" s="361">
        <v>43747</v>
      </c>
      <c r="H532" s="336" t="s">
        <v>136</v>
      </c>
      <c r="I532" s="336">
        <v>75</v>
      </c>
      <c r="J532" s="473">
        <v>220483200</v>
      </c>
      <c r="K532" s="405" t="s">
        <v>137</v>
      </c>
      <c r="L532" s="221" t="s">
        <v>137</v>
      </c>
      <c r="M532" s="254" t="s">
        <v>137</v>
      </c>
      <c r="N532" s="472" t="s">
        <v>24</v>
      </c>
      <c r="O532" s="219" t="s">
        <v>82</v>
      </c>
      <c r="P532" s="241" t="s">
        <v>82</v>
      </c>
    </row>
    <row r="533" spans="1:16" ht="89.25" x14ac:dyDescent="0.2">
      <c r="A533" s="339" t="s">
        <v>2338</v>
      </c>
      <c r="B533" s="335" t="s">
        <v>2387</v>
      </c>
      <c r="C533" s="238" t="s">
        <v>201</v>
      </c>
      <c r="D533" s="250" t="s">
        <v>23</v>
      </c>
      <c r="E533" s="219" t="s">
        <v>2438</v>
      </c>
      <c r="F533" s="219" t="s">
        <v>2482</v>
      </c>
      <c r="G533" s="361">
        <v>43747</v>
      </c>
      <c r="H533" s="336" t="s">
        <v>151</v>
      </c>
      <c r="I533" s="336">
        <v>3</v>
      </c>
      <c r="J533" s="473">
        <v>189000000</v>
      </c>
      <c r="K533" s="405" t="s">
        <v>137</v>
      </c>
      <c r="L533" s="221" t="s">
        <v>137</v>
      </c>
      <c r="M533" s="254" t="s">
        <v>137</v>
      </c>
      <c r="N533" s="472" t="s">
        <v>24</v>
      </c>
      <c r="O533" s="219" t="s">
        <v>83</v>
      </c>
      <c r="P533" s="241" t="s">
        <v>83</v>
      </c>
    </row>
    <row r="534" spans="1:16" ht="76.5" x14ac:dyDescent="0.2">
      <c r="A534" s="339" t="s">
        <v>2339</v>
      </c>
      <c r="B534" s="335" t="s">
        <v>2388</v>
      </c>
      <c r="C534" s="238" t="s">
        <v>172</v>
      </c>
      <c r="D534" s="250" t="s">
        <v>23</v>
      </c>
      <c r="E534" s="219" t="s">
        <v>2439</v>
      </c>
      <c r="F534" s="219" t="s">
        <v>2483</v>
      </c>
      <c r="G534" s="361">
        <v>43748</v>
      </c>
      <c r="H534" s="336" t="s">
        <v>151</v>
      </c>
      <c r="I534" s="336">
        <v>4</v>
      </c>
      <c r="J534" s="473">
        <v>462767200</v>
      </c>
      <c r="K534" s="405" t="s">
        <v>137</v>
      </c>
      <c r="L534" s="221" t="s">
        <v>137</v>
      </c>
      <c r="M534" s="254" t="s">
        <v>137</v>
      </c>
      <c r="N534" s="472" t="s">
        <v>24</v>
      </c>
      <c r="O534" s="219" t="s">
        <v>80</v>
      </c>
      <c r="P534" s="241" t="s">
        <v>80</v>
      </c>
    </row>
    <row r="535" spans="1:16" ht="76.5" x14ac:dyDescent="0.2">
      <c r="A535" s="339"/>
      <c r="B535" s="335" t="s">
        <v>2389</v>
      </c>
      <c r="C535" s="238" t="s">
        <v>191</v>
      </c>
      <c r="D535" s="250" t="s">
        <v>22</v>
      </c>
      <c r="E535" s="219" t="s">
        <v>2440</v>
      </c>
      <c r="F535" s="219" t="s">
        <v>2484</v>
      </c>
      <c r="G535" s="361">
        <v>43749</v>
      </c>
      <c r="H535" s="336" t="s">
        <v>136</v>
      </c>
      <c r="I535" s="336">
        <v>5</v>
      </c>
      <c r="J535" s="473">
        <v>59150000</v>
      </c>
      <c r="K535" s="405" t="s">
        <v>137</v>
      </c>
      <c r="L535" s="221" t="s">
        <v>137</v>
      </c>
      <c r="M535" s="254" t="s">
        <v>137</v>
      </c>
      <c r="N535" s="472" t="s">
        <v>40</v>
      </c>
      <c r="O535" s="219" t="s">
        <v>82</v>
      </c>
      <c r="P535" s="241" t="s">
        <v>2522</v>
      </c>
    </row>
    <row r="536" spans="1:16" ht="38.25" x14ac:dyDescent="0.2">
      <c r="A536" s="339" t="s">
        <v>2340</v>
      </c>
      <c r="B536" s="335" t="s">
        <v>2390</v>
      </c>
      <c r="C536" s="238" t="s">
        <v>55</v>
      </c>
      <c r="D536" s="250" t="s">
        <v>567</v>
      </c>
      <c r="E536" s="219" t="s">
        <v>2441</v>
      </c>
      <c r="F536" s="219" t="s">
        <v>2485</v>
      </c>
      <c r="G536" s="361">
        <v>43749</v>
      </c>
      <c r="H536" s="336" t="s">
        <v>136</v>
      </c>
      <c r="I536" s="336">
        <v>15</v>
      </c>
      <c r="J536" s="473">
        <v>41757877</v>
      </c>
      <c r="K536" s="405" t="s">
        <v>137</v>
      </c>
      <c r="L536" s="221" t="s">
        <v>137</v>
      </c>
      <c r="M536" s="254" t="s">
        <v>137</v>
      </c>
      <c r="N536" s="472" t="s">
        <v>40</v>
      </c>
      <c r="O536" s="219" t="s">
        <v>79</v>
      </c>
      <c r="P536" s="241" t="s">
        <v>79</v>
      </c>
    </row>
    <row r="537" spans="1:16" ht="76.5" x14ac:dyDescent="0.2">
      <c r="A537" s="339" t="s">
        <v>2341</v>
      </c>
      <c r="B537" s="335" t="s">
        <v>2391</v>
      </c>
      <c r="C537" s="238" t="s">
        <v>147</v>
      </c>
      <c r="D537" s="250" t="s">
        <v>1274</v>
      </c>
      <c r="E537" s="219" t="s">
        <v>2442</v>
      </c>
      <c r="F537" s="219" t="s">
        <v>2486</v>
      </c>
      <c r="G537" s="361">
        <v>43749</v>
      </c>
      <c r="H537" s="336" t="s">
        <v>151</v>
      </c>
      <c r="I537" s="336">
        <v>2</v>
      </c>
      <c r="J537" s="473">
        <v>31918500</v>
      </c>
      <c r="K537" s="405" t="s">
        <v>137</v>
      </c>
      <c r="L537" s="221" t="s">
        <v>137</v>
      </c>
      <c r="M537" s="254" t="s">
        <v>137</v>
      </c>
      <c r="N537" s="472" t="s">
        <v>24</v>
      </c>
      <c r="O537" s="219" t="s">
        <v>84</v>
      </c>
      <c r="P537" s="241" t="s">
        <v>1338</v>
      </c>
    </row>
    <row r="538" spans="1:16" ht="76.5" x14ac:dyDescent="0.2">
      <c r="A538" s="339" t="s">
        <v>2342</v>
      </c>
      <c r="B538" s="335" t="s">
        <v>2392</v>
      </c>
      <c r="C538" s="238" t="s">
        <v>147</v>
      </c>
      <c r="D538" s="250" t="s">
        <v>1274</v>
      </c>
      <c r="E538" s="219" t="s">
        <v>2443</v>
      </c>
      <c r="F538" s="219" t="s">
        <v>2487</v>
      </c>
      <c r="G538" s="361">
        <v>43753</v>
      </c>
      <c r="H538" s="336" t="s">
        <v>151</v>
      </c>
      <c r="I538" s="336">
        <v>1</v>
      </c>
      <c r="J538" s="473">
        <v>36225968</v>
      </c>
      <c r="K538" s="405" t="s">
        <v>137</v>
      </c>
      <c r="L538" s="221" t="s">
        <v>137</v>
      </c>
      <c r="M538" s="254" t="s">
        <v>137</v>
      </c>
      <c r="N538" s="472" t="s">
        <v>40</v>
      </c>
      <c r="O538" s="219" t="s">
        <v>87</v>
      </c>
      <c r="P538" s="241" t="s">
        <v>87</v>
      </c>
    </row>
    <row r="539" spans="1:16" ht="63.75" x14ac:dyDescent="0.2">
      <c r="A539" s="339" t="s">
        <v>2343</v>
      </c>
      <c r="B539" s="335" t="s">
        <v>2393</v>
      </c>
      <c r="C539" s="238" t="s">
        <v>191</v>
      </c>
      <c r="D539" s="250" t="s">
        <v>1274</v>
      </c>
      <c r="E539" s="219" t="s">
        <v>2444</v>
      </c>
      <c r="F539" s="219" t="s">
        <v>2488</v>
      </c>
      <c r="G539" s="361">
        <v>43753</v>
      </c>
      <c r="H539" s="336" t="s">
        <v>151</v>
      </c>
      <c r="I539" s="336">
        <v>1</v>
      </c>
      <c r="J539" s="473">
        <v>12614881</v>
      </c>
      <c r="K539" s="405" t="s">
        <v>137</v>
      </c>
      <c r="L539" s="221" t="s">
        <v>137</v>
      </c>
      <c r="M539" s="254" t="s">
        <v>137</v>
      </c>
      <c r="N539" s="472" t="s">
        <v>24</v>
      </c>
      <c r="O539" s="219" t="s">
        <v>87</v>
      </c>
      <c r="P539" s="241" t="s">
        <v>87</v>
      </c>
    </row>
    <row r="540" spans="1:16" ht="114.75" x14ac:dyDescent="0.2">
      <c r="A540" s="339" t="s">
        <v>2344</v>
      </c>
      <c r="B540" s="335" t="s">
        <v>2394</v>
      </c>
      <c r="C540" s="238" t="s">
        <v>147</v>
      </c>
      <c r="D540" s="250" t="s">
        <v>1274</v>
      </c>
      <c r="E540" s="219" t="s">
        <v>2445</v>
      </c>
      <c r="F540" s="219" t="s">
        <v>2489</v>
      </c>
      <c r="G540" s="361">
        <v>43754</v>
      </c>
      <c r="H540" s="336" t="s">
        <v>136</v>
      </c>
      <c r="I540" s="336">
        <v>5</v>
      </c>
      <c r="J540" s="473">
        <v>10826600</v>
      </c>
      <c r="K540" s="405" t="s">
        <v>137</v>
      </c>
      <c r="L540" s="221" t="s">
        <v>137</v>
      </c>
      <c r="M540" s="254" t="s">
        <v>137</v>
      </c>
      <c r="N540" s="472" t="s">
        <v>40</v>
      </c>
      <c r="O540" s="219" t="s">
        <v>81</v>
      </c>
      <c r="P540" s="241" t="s">
        <v>703</v>
      </c>
    </row>
    <row r="541" spans="1:16" ht="114.75" x14ac:dyDescent="0.2">
      <c r="A541" s="339" t="s">
        <v>2345</v>
      </c>
      <c r="B541" s="335" t="s">
        <v>2395</v>
      </c>
      <c r="C541" s="238" t="s">
        <v>147</v>
      </c>
      <c r="D541" s="250" t="s">
        <v>23</v>
      </c>
      <c r="E541" s="219" t="s">
        <v>1968</v>
      </c>
      <c r="F541" s="219" t="s">
        <v>2490</v>
      </c>
      <c r="G541" s="361">
        <v>43755</v>
      </c>
      <c r="H541" s="336" t="s">
        <v>151</v>
      </c>
      <c r="I541" s="336">
        <v>2</v>
      </c>
      <c r="J541" s="465">
        <v>349061300</v>
      </c>
      <c r="K541" s="405" t="s">
        <v>137</v>
      </c>
      <c r="L541" s="221" t="s">
        <v>137</v>
      </c>
      <c r="M541" s="254" t="s">
        <v>137</v>
      </c>
      <c r="N541" s="418" t="s">
        <v>24</v>
      </c>
      <c r="O541" s="219" t="s">
        <v>82</v>
      </c>
      <c r="P541" s="241" t="s">
        <v>2522</v>
      </c>
    </row>
    <row r="542" spans="1:16" ht="51" x14ac:dyDescent="0.2">
      <c r="A542" s="339" t="s">
        <v>2346</v>
      </c>
      <c r="B542" s="335" t="s">
        <v>2396</v>
      </c>
      <c r="C542" s="238" t="s">
        <v>172</v>
      </c>
      <c r="D542" s="250" t="s">
        <v>182</v>
      </c>
      <c r="E542" s="219" t="s">
        <v>2446</v>
      </c>
      <c r="F542" s="219" t="s">
        <v>2491</v>
      </c>
      <c r="G542" s="361">
        <v>43755</v>
      </c>
      <c r="H542" s="336" t="s">
        <v>151</v>
      </c>
      <c r="I542" s="336">
        <v>4</v>
      </c>
      <c r="J542" s="465">
        <v>6240800478</v>
      </c>
      <c r="K542" s="405" t="s">
        <v>137</v>
      </c>
      <c r="L542" s="221" t="s">
        <v>137</v>
      </c>
      <c r="M542" s="254" t="s">
        <v>137</v>
      </c>
      <c r="N542" s="418" t="s">
        <v>24</v>
      </c>
      <c r="O542" s="219" t="s">
        <v>80</v>
      </c>
      <c r="P542" s="241" t="s">
        <v>80</v>
      </c>
    </row>
    <row r="543" spans="1:16" ht="127.5" x14ac:dyDescent="0.2">
      <c r="A543" s="339" t="s">
        <v>2347</v>
      </c>
      <c r="B543" s="335" t="s">
        <v>2397</v>
      </c>
      <c r="C543" s="238" t="s">
        <v>147</v>
      </c>
      <c r="D543" s="250" t="s">
        <v>1274</v>
      </c>
      <c r="E543" s="219" t="s">
        <v>2447</v>
      </c>
      <c r="F543" s="219" t="s">
        <v>2492</v>
      </c>
      <c r="G543" s="361">
        <v>43760</v>
      </c>
      <c r="H543" s="336" t="s">
        <v>136</v>
      </c>
      <c r="I543" s="336">
        <v>15</v>
      </c>
      <c r="J543" s="465">
        <v>12996350</v>
      </c>
      <c r="K543" s="405" t="s">
        <v>137</v>
      </c>
      <c r="L543" s="221" t="s">
        <v>137</v>
      </c>
      <c r="M543" s="254" t="s">
        <v>137</v>
      </c>
      <c r="N543" s="418" t="s">
        <v>24</v>
      </c>
      <c r="O543" s="219" t="s">
        <v>81</v>
      </c>
      <c r="P543" s="241" t="s">
        <v>703</v>
      </c>
    </row>
    <row r="544" spans="1:16" ht="38.25" x14ac:dyDescent="0.2">
      <c r="A544" s="339" t="s">
        <v>2348</v>
      </c>
      <c r="B544" s="335" t="s">
        <v>2398</v>
      </c>
      <c r="C544" s="238" t="s">
        <v>191</v>
      </c>
      <c r="D544" s="250" t="s">
        <v>1274</v>
      </c>
      <c r="E544" s="219" t="s">
        <v>2448</v>
      </c>
      <c r="F544" s="219" t="s">
        <v>2493</v>
      </c>
      <c r="G544" s="361">
        <v>43761</v>
      </c>
      <c r="H544" s="336" t="s">
        <v>136</v>
      </c>
      <c r="I544" s="336">
        <v>6</v>
      </c>
      <c r="J544" s="465">
        <v>14697384</v>
      </c>
      <c r="K544" s="405" t="s">
        <v>137</v>
      </c>
      <c r="L544" s="221" t="s">
        <v>137</v>
      </c>
      <c r="M544" s="254" t="s">
        <v>137</v>
      </c>
      <c r="N544" s="418" t="s">
        <v>24</v>
      </c>
      <c r="O544" s="219" t="s">
        <v>79</v>
      </c>
      <c r="P544" s="241" t="s">
        <v>79</v>
      </c>
    </row>
    <row r="545" spans="1:16" ht="89.25" x14ac:dyDescent="0.2">
      <c r="A545" s="339"/>
      <c r="B545" s="335" t="s">
        <v>2399</v>
      </c>
      <c r="C545" s="238" t="s">
        <v>1</v>
      </c>
      <c r="D545" s="250" t="s">
        <v>22</v>
      </c>
      <c r="E545" s="219" t="s">
        <v>2449</v>
      </c>
      <c r="F545" s="219" t="s">
        <v>2494</v>
      </c>
      <c r="G545" s="361">
        <v>43761</v>
      </c>
      <c r="H545" s="336" t="s">
        <v>151</v>
      </c>
      <c r="I545" s="336">
        <v>5</v>
      </c>
      <c r="J545" s="465">
        <v>93712500</v>
      </c>
      <c r="K545" s="405" t="s">
        <v>137</v>
      </c>
      <c r="L545" s="221" t="s">
        <v>137</v>
      </c>
      <c r="M545" s="254" t="s">
        <v>137</v>
      </c>
      <c r="N545" s="418" t="s">
        <v>24</v>
      </c>
      <c r="O545" s="219" t="s">
        <v>79</v>
      </c>
      <c r="P545" s="241" t="s">
        <v>1847</v>
      </c>
    </row>
    <row r="546" spans="1:16" ht="102" x14ac:dyDescent="0.2">
      <c r="A546" s="339" t="s">
        <v>2349</v>
      </c>
      <c r="B546" s="335" t="s">
        <v>2400</v>
      </c>
      <c r="C546" s="238" t="s">
        <v>201</v>
      </c>
      <c r="D546" s="250" t="s">
        <v>23</v>
      </c>
      <c r="E546" s="219" t="s">
        <v>2450</v>
      </c>
      <c r="F546" s="219" t="s">
        <v>2495</v>
      </c>
      <c r="G546" s="361">
        <v>43762</v>
      </c>
      <c r="H546" s="336" t="s">
        <v>151</v>
      </c>
      <c r="I546" s="336">
        <v>2</v>
      </c>
      <c r="J546" s="465">
        <v>351700000</v>
      </c>
      <c r="K546" s="405" t="s">
        <v>137</v>
      </c>
      <c r="L546" s="221" t="s">
        <v>137</v>
      </c>
      <c r="M546" s="254" t="s">
        <v>137</v>
      </c>
      <c r="N546" s="418" t="s">
        <v>24</v>
      </c>
      <c r="O546" s="219" t="s">
        <v>82</v>
      </c>
      <c r="P546" s="241" t="s">
        <v>2524</v>
      </c>
    </row>
    <row r="547" spans="1:16" ht="51" x14ac:dyDescent="0.2">
      <c r="A547" s="339" t="s">
        <v>2350</v>
      </c>
      <c r="B547" s="335" t="s">
        <v>2401</v>
      </c>
      <c r="C547" s="238" t="s">
        <v>201</v>
      </c>
      <c r="D547" s="250" t="s">
        <v>23</v>
      </c>
      <c r="E547" s="219" t="s">
        <v>2451</v>
      </c>
      <c r="F547" s="219" t="s">
        <v>2496</v>
      </c>
      <c r="G547" s="361">
        <v>43762</v>
      </c>
      <c r="H547" s="336" t="s">
        <v>151</v>
      </c>
      <c r="I547" s="336">
        <v>3</v>
      </c>
      <c r="J547" s="465">
        <v>84999320</v>
      </c>
      <c r="K547" s="405" t="s">
        <v>137</v>
      </c>
      <c r="L547" s="221" t="s">
        <v>137</v>
      </c>
      <c r="M547" s="254" t="s">
        <v>137</v>
      </c>
      <c r="N547" s="418" t="s">
        <v>24</v>
      </c>
      <c r="O547" s="219" t="s">
        <v>80</v>
      </c>
      <c r="P547" s="241" t="s">
        <v>80</v>
      </c>
    </row>
    <row r="548" spans="1:16" ht="89.25" x14ac:dyDescent="0.2">
      <c r="A548" s="339" t="s">
        <v>2351</v>
      </c>
      <c r="B548" s="335" t="s">
        <v>2402</v>
      </c>
      <c r="C548" s="238" t="s">
        <v>147</v>
      </c>
      <c r="D548" s="250" t="s">
        <v>1274</v>
      </c>
      <c r="E548" s="219" t="s">
        <v>2452</v>
      </c>
      <c r="F548" s="219" t="s">
        <v>2497</v>
      </c>
      <c r="G548" s="361">
        <v>43763</v>
      </c>
      <c r="H548" s="336" t="s">
        <v>136</v>
      </c>
      <c r="I548" s="336">
        <v>30</v>
      </c>
      <c r="J548" s="465">
        <v>13696998</v>
      </c>
      <c r="K548" s="405" t="s">
        <v>137</v>
      </c>
      <c r="L548" s="221" t="s">
        <v>137</v>
      </c>
      <c r="M548" s="254" t="s">
        <v>137</v>
      </c>
      <c r="N548" s="418" t="s">
        <v>24</v>
      </c>
      <c r="O548" s="219" t="s">
        <v>84</v>
      </c>
      <c r="P548" s="241" t="s">
        <v>1060</v>
      </c>
    </row>
    <row r="549" spans="1:16" ht="76.5" x14ac:dyDescent="0.2">
      <c r="A549" s="339" t="s">
        <v>2352</v>
      </c>
      <c r="B549" s="335" t="s">
        <v>2403</v>
      </c>
      <c r="C549" s="238" t="s">
        <v>147</v>
      </c>
      <c r="D549" s="250" t="s">
        <v>182</v>
      </c>
      <c r="E549" s="219" t="s">
        <v>2453</v>
      </c>
      <c r="F549" s="219" t="s">
        <v>2498</v>
      </c>
      <c r="G549" s="361">
        <v>43766</v>
      </c>
      <c r="H549" s="336" t="s">
        <v>151</v>
      </c>
      <c r="I549" s="336">
        <v>2</v>
      </c>
      <c r="J549" s="465">
        <v>975941587</v>
      </c>
      <c r="K549" s="405" t="s">
        <v>137</v>
      </c>
      <c r="L549" s="221" t="s">
        <v>137</v>
      </c>
      <c r="M549" s="254" t="s">
        <v>137</v>
      </c>
      <c r="N549" s="418" t="s">
        <v>24</v>
      </c>
      <c r="O549" s="219" t="s">
        <v>77</v>
      </c>
      <c r="P549" s="241" t="s">
        <v>2525</v>
      </c>
    </row>
    <row r="550" spans="1:16" ht="63.75" x14ac:dyDescent="0.2">
      <c r="A550" s="339" t="s">
        <v>2353</v>
      </c>
      <c r="B550" s="335" t="s">
        <v>2404</v>
      </c>
      <c r="C550" s="238" t="s">
        <v>201</v>
      </c>
      <c r="D550" s="250" t="s">
        <v>23</v>
      </c>
      <c r="E550" s="219" t="s">
        <v>2454</v>
      </c>
      <c r="F550" s="219" t="s">
        <v>2499</v>
      </c>
      <c r="G550" s="361">
        <v>43766</v>
      </c>
      <c r="H550" s="336" t="s">
        <v>151</v>
      </c>
      <c r="I550" s="336">
        <v>2</v>
      </c>
      <c r="J550" s="465">
        <v>373787975</v>
      </c>
      <c r="K550" s="405" t="s">
        <v>137</v>
      </c>
      <c r="L550" s="221" t="s">
        <v>137</v>
      </c>
      <c r="M550" s="254" t="s">
        <v>137</v>
      </c>
      <c r="N550" s="418" t="s">
        <v>24</v>
      </c>
      <c r="O550" s="219" t="s">
        <v>86</v>
      </c>
      <c r="P550" s="241" t="s">
        <v>2526</v>
      </c>
    </row>
    <row r="551" spans="1:16" ht="76.5" x14ac:dyDescent="0.2">
      <c r="A551" s="339"/>
      <c r="B551" s="335" t="s">
        <v>2405</v>
      </c>
      <c r="C551" s="238" t="s">
        <v>13</v>
      </c>
      <c r="D551" s="250" t="s">
        <v>22</v>
      </c>
      <c r="E551" s="219" t="s">
        <v>2455</v>
      </c>
      <c r="F551" s="219" t="s">
        <v>2500</v>
      </c>
      <c r="G551" s="361">
        <v>43767</v>
      </c>
      <c r="H551" s="336" t="s">
        <v>151</v>
      </c>
      <c r="I551" s="336">
        <v>2</v>
      </c>
      <c r="J551" s="465">
        <v>4227732</v>
      </c>
      <c r="K551" s="405" t="s">
        <v>137</v>
      </c>
      <c r="L551" s="221" t="s">
        <v>137</v>
      </c>
      <c r="M551" s="254" t="s">
        <v>137</v>
      </c>
      <c r="N551" s="418" t="s">
        <v>24</v>
      </c>
      <c r="O551" s="219" t="s">
        <v>86</v>
      </c>
      <c r="P551" s="241" t="s">
        <v>2526</v>
      </c>
    </row>
    <row r="552" spans="1:16" ht="76.5" x14ac:dyDescent="0.2">
      <c r="A552" s="339" t="s">
        <v>2354</v>
      </c>
      <c r="B552" s="335" t="s">
        <v>2406</v>
      </c>
      <c r="C552" s="238" t="s">
        <v>147</v>
      </c>
      <c r="D552" s="250" t="s">
        <v>1274</v>
      </c>
      <c r="E552" s="219" t="s">
        <v>2456</v>
      </c>
      <c r="F552" s="219" t="s">
        <v>2501</v>
      </c>
      <c r="G552" s="361">
        <v>43768</v>
      </c>
      <c r="H552" s="336" t="s">
        <v>151</v>
      </c>
      <c r="I552" s="336">
        <v>1</v>
      </c>
      <c r="J552" s="465">
        <v>16374000</v>
      </c>
      <c r="K552" s="405" t="s">
        <v>137</v>
      </c>
      <c r="L552" s="221" t="s">
        <v>137</v>
      </c>
      <c r="M552" s="254" t="s">
        <v>137</v>
      </c>
      <c r="N552" s="418" t="s">
        <v>24</v>
      </c>
      <c r="O552" s="219" t="s">
        <v>85</v>
      </c>
      <c r="P552" s="241" t="s">
        <v>85</v>
      </c>
    </row>
    <row r="553" spans="1:16" ht="102" x14ac:dyDescent="0.2">
      <c r="A553" s="339" t="s">
        <v>2355</v>
      </c>
      <c r="B553" s="335" t="s">
        <v>2407</v>
      </c>
      <c r="C553" s="238" t="s">
        <v>55</v>
      </c>
      <c r="D553" s="250" t="s">
        <v>567</v>
      </c>
      <c r="E553" s="219" t="s">
        <v>2457</v>
      </c>
      <c r="F553" s="219" t="s">
        <v>2502</v>
      </c>
      <c r="G553" s="361">
        <v>43769</v>
      </c>
      <c r="H553" s="336" t="s">
        <v>151</v>
      </c>
      <c r="I553" s="336">
        <v>2</v>
      </c>
      <c r="J553" s="465">
        <v>1353918241</v>
      </c>
      <c r="K553" s="405" t="s">
        <v>137</v>
      </c>
      <c r="L553" s="221" t="s">
        <v>137</v>
      </c>
      <c r="M553" s="254" t="s">
        <v>137</v>
      </c>
      <c r="N553" s="418" t="s">
        <v>24</v>
      </c>
      <c r="O553" s="219" t="s">
        <v>76</v>
      </c>
      <c r="P553" s="241" t="s">
        <v>2527</v>
      </c>
    </row>
    <row r="554" spans="1:16" ht="63.75" x14ac:dyDescent="0.2">
      <c r="A554" s="339" t="s">
        <v>2356</v>
      </c>
      <c r="B554" s="335" t="s">
        <v>2408</v>
      </c>
      <c r="C554" s="238" t="s">
        <v>191</v>
      </c>
      <c r="D554" s="250" t="s">
        <v>1274</v>
      </c>
      <c r="E554" s="219" t="s">
        <v>1968</v>
      </c>
      <c r="F554" s="219" t="s">
        <v>2503</v>
      </c>
      <c r="G554" s="361">
        <v>43774</v>
      </c>
      <c r="H554" s="336" t="s">
        <v>136</v>
      </c>
      <c r="I554" s="336">
        <v>10</v>
      </c>
      <c r="J554" s="465">
        <v>32796400</v>
      </c>
      <c r="K554" s="405" t="s">
        <v>137</v>
      </c>
      <c r="L554" s="221" t="s">
        <v>137</v>
      </c>
      <c r="M554" s="254" t="s">
        <v>137</v>
      </c>
      <c r="N554" s="418" t="s">
        <v>24</v>
      </c>
      <c r="O554" s="219" t="s">
        <v>84</v>
      </c>
      <c r="P554" s="241" t="s">
        <v>1338</v>
      </c>
    </row>
    <row r="555" spans="1:16" ht="140.25" x14ac:dyDescent="0.2">
      <c r="A555" s="339" t="s">
        <v>2357</v>
      </c>
      <c r="B555" s="335" t="s">
        <v>2409</v>
      </c>
      <c r="C555" s="238" t="s">
        <v>147</v>
      </c>
      <c r="D555" s="250" t="s">
        <v>182</v>
      </c>
      <c r="E555" s="219" t="s">
        <v>2263</v>
      </c>
      <c r="F555" s="219" t="s">
        <v>2504</v>
      </c>
      <c r="G555" s="361">
        <v>43775</v>
      </c>
      <c r="H555" s="336" t="s">
        <v>136</v>
      </c>
      <c r="I555" s="336">
        <v>45</v>
      </c>
      <c r="J555" s="465">
        <v>3319118819</v>
      </c>
      <c r="K555" s="405" t="s">
        <v>137</v>
      </c>
      <c r="L555" s="221" t="s">
        <v>137</v>
      </c>
      <c r="M555" s="254" t="s">
        <v>137</v>
      </c>
      <c r="N555" s="418" t="s">
        <v>24</v>
      </c>
      <c r="O555" s="219" t="s">
        <v>2528</v>
      </c>
      <c r="P555" s="241" t="s">
        <v>2529</v>
      </c>
    </row>
    <row r="556" spans="1:16" ht="51" x14ac:dyDescent="0.2">
      <c r="A556" s="339" t="s">
        <v>2358</v>
      </c>
      <c r="B556" s="335" t="s">
        <v>2410</v>
      </c>
      <c r="C556" s="238" t="s">
        <v>147</v>
      </c>
      <c r="D556" s="250" t="s">
        <v>1274</v>
      </c>
      <c r="E556" s="219" t="s">
        <v>2458</v>
      </c>
      <c r="F556" s="219" t="s">
        <v>2505</v>
      </c>
      <c r="G556" s="361">
        <v>43775</v>
      </c>
      <c r="H556" s="336" t="s">
        <v>151</v>
      </c>
      <c r="I556" s="336">
        <v>2</v>
      </c>
      <c r="J556" s="465">
        <v>8212416</v>
      </c>
      <c r="K556" s="405" t="s">
        <v>137</v>
      </c>
      <c r="L556" s="221" t="s">
        <v>137</v>
      </c>
      <c r="M556" s="254" t="s">
        <v>137</v>
      </c>
      <c r="N556" s="418" t="s">
        <v>24</v>
      </c>
      <c r="O556" s="219" t="s">
        <v>80</v>
      </c>
      <c r="P556" s="241" t="s">
        <v>2530</v>
      </c>
    </row>
    <row r="557" spans="1:16" ht="63.75" x14ac:dyDescent="0.2">
      <c r="A557" s="339" t="s">
        <v>2359</v>
      </c>
      <c r="B557" s="335" t="s">
        <v>2411</v>
      </c>
      <c r="C557" s="238" t="s">
        <v>147</v>
      </c>
      <c r="D557" s="250" t="s">
        <v>1274</v>
      </c>
      <c r="E557" s="219" t="s">
        <v>2459</v>
      </c>
      <c r="F557" s="219" t="s">
        <v>2506</v>
      </c>
      <c r="G557" s="361">
        <v>43775</v>
      </c>
      <c r="H557" s="336" t="s">
        <v>136</v>
      </c>
      <c r="I557" s="336">
        <v>50</v>
      </c>
      <c r="J557" s="465">
        <v>17790500</v>
      </c>
      <c r="K557" s="405" t="s">
        <v>137</v>
      </c>
      <c r="L557" s="221" t="s">
        <v>137</v>
      </c>
      <c r="M557" s="254" t="s">
        <v>137</v>
      </c>
      <c r="N557" s="418" t="s">
        <v>24</v>
      </c>
      <c r="O557" s="219" t="s">
        <v>81</v>
      </c>
      <c r="P557" s="241" t="s">
        <v>81</v>
      </c>
    </row>
    <row r="558" spans="1:16" ht="51" x14ac:dyDescent="0.2">
      <c r="A558" s="339" t="s">
        <v>2360</v>
      </c>
      <c r="B558" s="335" t="s">
        <v>2412</v>
      </c>
      <c r="C558" s="238" t="s">
        <v>147</v>
      </c>
      <c r="D558" s="250" t="s">
        <v>1274</v>
      </c>
      <c r="E558" s="219" t="s">
        <v>2460</v>
      </c>
      <c r="F558" s="219" t="s">
        <v>2507</v>
      </c>
      <c r="G558" s="361">
        <v>43777</v>
      </c>
      <c r="H558" s="336" t="s">
        <v>136</v>
      </c>
      <c r="I558" s="336">
        <v>45</v>
      </c>
      <c r="J558" s="465">
        <v>37000000</v>
      </c>
      <c r="K558" s="405" t="s">
        <v>137</v>
      </c>
      <c r="L558" s="221" t="s">
        <v>137</v>
      </c>
      <c r="M558" s="254" t="s">
        <v>137</v>
      </c>
      <c r="N558" s="418" t="s">
        <v>24</v>
      </c>
      <c r="O558" s="219" t="s">
        <v>87</v>
      </c>
      <c r="P558" s="241" t="s">
        <v>2211</v>
      </c>
    </row>
    <row r="559" spans="1:16" ht="114.75" x14ac:dyDescent="0.2">
      <c r="A559" s="339" t="s">
        <v>2361</v>
      </c>
      <c r="B559" s="335" t="s">
        <v>2413</v>
      </c>
      <c r="C559" s="238" t="s">
        <v>191</v>
      </c>
      <c r="D559" s="250" t="s">
        <v>567</v>
      </c>
      <c r="E559" s="219" t="s">
        <v>2461</v>
      </c>
      <c r="F559" s="219" t="s">
        <v>2508</v>
      </c>
      <c r="G559" s="361">
        <v>43777</v>
      </c>
      <c r="H559" s="336" t="s">
        <v>151</v>
      </c>
      <c r="I559" s="336">
        <v>1</v>
      </c>
      <c r="J559" s="465">
        <v>505644278</v>
      </c>
      <c r="K559" s="405" t="s">
        <v>137</v>
      </c>
      <c r="L559" s="221" t="s">
        <v>137</v>
      </c>
      <c r="M559" s="254" t="s">
        <v>137</v>
      </c>
      <c r="N559" s="418" t="s">
        <v>24</v>
      </c>
      <c r="O559" s="219" t="s">
        <v>81</v>
      </c>
      <c r="P559" s="241" t="s">
        <v>703</v>
      </c>
    </row>
    <row r="560" spans="1:16" ht="114.75" x14ac:dyDescent="0.2">
      <c r="A560" s="339" t="s">
        <v>2361</v>
      </c>
      <c r="B560" s="335" t="s">
        <v>2414</v>
      </c>
      <c r="C560" s="238" t="s">
        <v>191</v>
      </c>
      <c r="D560" s="250" t="s">
        <v>567</v>
      </c>
      <c r="E560" s="219" t="s">
        <v>2462</v>
      </c>
      <c r="F560" s="219" t="s">
        <v>2509</v>
      </c>
      <c r="G560" s="361">
        <v>43782</v>
      </c>
      <c r="H560" s="336" t="s">
        <v>151</v>
      </c>
      <c r="I560" s="336">
        <v>1</v>
      </c>
      <c r="J560" s="465">
        <v>234000000</v>
      </c>
      <c r="K560" s="405" t="s">
        <v>137</v>
      </c>
      <c r="L560" s="221" t="s">
        <v>137</v>
      </c>
      <c r="M560" s="254" t="s">
        <v>137</v>
      </c>
      <c r="N560" s="418" t="s">
        <v>24</v>
      </c>
      <c r="O560" s="219" t="s">
        <v>81</v>
      </c>
      <c r="P560" s="241" t="s">
        <v>703</v>
      </c>
    </row>
    <row r="561" spans="1:16" ht="102" x14ac:dyDescent="0.2">
      <c r="A561" s="339" t="s">
        <v>2362</v>
      </c>
      <c r="B561" s="335" t="s">
        <v>2415</v>
      </c>
      <c r="C561" s="238" t="s">
        <v>147</v>
      </c>
      <c r="D561" s="250" t="s">
        <v>1274</v>
      </c>
      <c r="E561" s="219" t="s">
        <v>2058</v>
      </c>
      <c r="F561" s="219" t="s">
        <v>2510</v>
      </c>
      <c r="G561" s="361">
        <v>43783</v>
      </c>
      <c r="H561" s="336" t="s">
        <v>136</v>
      </c>
      <c r="I561" s="336">
        <v>5</v>
      </c>
      <c r="J561" s="465">
        <v>37000000</v>
      </c>
      <c r="K561" s="405" t="s">
        <v>137</v>
      </c>
      <c r="L561" s="221" t="s">
        <v>137</v>
      </c>
      <c r="M561" s="254" t="s">
        <v>137</v>
      </c>
      <c r="N561" s="418" t="s">
        <v>24</v>
      </c>
      <c r="O561" s="219" t="s">
        <v>81</v>
      </c>
      <c r="P561" s="241" t="s">
        <v>703</v>
      </c>
    </row>
    <row r="562" spans="1:16" ht="38.25" x14ac:dyDescent="0.2">
      <c r="A562" s="339" t="s">
        <v>2363</v>
      </c>
      <c r="B562" s="335" t="s">
        <v>2416</v>
      </c>
      <c r="C562" s="238" t="s">
        <v>147</v>
      </c>
      <c r="D562" s="250" t="s">
        <v>1274</v>
      </c>
      <c r="E562" s="219" t="s">
        <v>193</v>
      </c>
      <c r="F562" s="219" t="s">
        <v>2511</v>
      </c>
      <c r="G562" s="361">
        <v>43783</v>
      </c>
      <c r="H562" s="336" t="s">
        <v>136</v>
      </c>
      <c r="I562" s="336">
        <v>30</v>
      </c>
      <c r="J562" s="465">
        <v>20774901</v>
      </c>
      <c r="K562" s="405" t="s">
        <v>137</v>
      </c>
      <c r="L562" s="221" t="s">
        <v>137</v>
      </c>
      <c r="M562" s="254" t="s">
        <v>137</v>
      </c>
      <c r="N562" s="418" t="s">
        <v>24</v>
      </c>
      <c r="O562" s="219" t="s">
        <v>85</v>
      </c>
      <c r="P562" s="241" t="s">
        <v>85</v>
      </c>
    </row>
    <row r="563" spans="1:16" ht="140.25" x14ac:dyDescent="0.2">
      <c r="A563" s="339" t="s">
        <v>2364</v>
      </c>
      <c r="B563" s="335" t="s">
        <v>2417</v>
      </c>
      <c r="C563" s="238" t="s">
        <v>147</v>
      </c>
      <c r="D563" s="250" t="s">
        <v>584</v>
      </c>
      <c r="E563" s="219" t="s">
        <v>1799</v>
      </c>
      <c r="F563" s="219" t="s">
        <v>2512</v>
      </c>
      <c r="G563" s="361">
        <v>43784</v>
      </c>
      <c r="H563" s="336" t="s">
        <v>136</v>
      </c>
      <c r="I563" s="336">
        <v>45</v>
      </c>
      <c r="J563" s="465">
        <v>430548000</v>
      </c>
      <c r="K563" s="405" t="s">
        <v>137</v>
      </c>
      <c r="L563" s="221" t="s">
        <v>137</v>
      </c>
      <c r="M563" s="254" t="s">
        <v>137</v>
      </c>
      <c r="N563" s="418" t="s">
        <v>24</v>
      </c>
      <c r="O563" s="219" t="s">
        <v>86</v>
      </c>
      <c r="P563" s="241" t="s">
        <v>2526</v>
      </c>
    </row>
    <row r="564" spans="1:16" ht="51" x14ac:dyDescent="0.2">
      <c r="A564" s="339" t="s">
        <v>2365</v>
      </c>
      <c r="B564" s="335" t="s">
        <v>2418</v>
      </c>
      <c r="C564" s="238" t="s">
        <v>54</v>
      </c>
      <c r="D564" s="250" t="s">
        <v>1274</v>
      </c>
      <c r="E564" s="219" t="s">
        <v>424</v>
      </c>
      <c r="F564" s="219" t="s">
        <v>2513</v>
      </c>
      <c r="G564" s="361">
        <v>43787</v>
      </c>
      <c r="H564" s="336" t="s">
        <v>136</v>
      </c>
      <c r="I564" s="336">
        <v>57</v>
      </c>
      <c r="J564" s="465">
        <v>0</v>
      </c>
      <c r="K564" s="405" t="s">
        <v>137</v>
      </c>
      <c r="L564" s="221" t="s">
        <v>137</v>
      </c>
      <c r="M564" s="254" t="s">
        <v>137</v>
      </c>
      <c r="N564" s="418" t="s">
        <v>24</v>
      </c>
      <c r="O564" s="422" t="s">
        <v>86</v>
      </c>
      <c r="P564" s="423"/>
    </row>
    <row r="565" spans="1:16" ht="51" x14ac:dyDescent="0.2">
      <c r="A565" s="339" t="s">
        <v>2363</v>
      </c>
      <c r="B565" s="335" t="s">
        <v>2419</v>
      </c>
      <c r="C565" s="238" t="s">
        <v>147</v>
      </c>
      <c r="D565" s="250" t="s">
        <v>1274</v>
      </c>
      <c r="E565" s="219" t="s">
        <v>2463</v>
      </c>
      <c r="F565" s="219" t="s">
        <v>2514</v>
      </c>
      <c r="G565" s="361">
        <v>43787</v>
      </c>
      <c r="H565" s="336" t="s">
        <v>136</v>
      </c>
      <c r="I565" s="336">
        <v>20</v>
      </c>
      <c r="J565" s="465">
        <v>29608973</v>
      </c>
      <c r="K565" s="405" t="s">
        <v>137</v>
      </c>
      <c r="L565" s="221" t="s">
        <v>137</v>
      </c>
      <c r="M565" s="254" t="s">
        <v>137</v>
      </c>
      <c r="N565" s="418" t="s">
        <v>24</v>
      </c>
      <c r="O565" s="219" t="s">
        <v>87</v>
      </c>
      <c r="P565" s="241" t="s">
        <v>87</v>
      </c>
    </row>
    <row r="566" spans="1:16" ht="51" x14ac:dyDescent="0.2">
      <c r="A566" s="339" t="s">
        <v>2366</v>
      </c>
      <c r="B566" s="335" t="s">
        <v>2420</v>
      </c>
      <c r="C566" s="238" t="s">
        <v>147</v>
      </c>
      <c r="D566" s="250" t="s">
        <v>1274</v>
      </c>
      <c r="E566" s="219" t="s">
        <v>2464</v>
      </c>
      <c r="F566" s="219" t="s">
        <v>2515</v>
      </c>
      <c r="G566" s="361">
        <v>43788</v>
      </c>
      <c r="H566" s="336" t="s">
        <v>136</v>
      </c>
      <c r="I566" s="336">
        <v>10</v>
      </c>
      <c r="J566" s="465">
        <v>27929138</v>
      </c>
      <c r="K566" s="405" t="s">
        <v>137</v>
      </c>
      <c r="L566" s="221" t="s">
        <v>137</v>
      </c>
      <c r="M566" s="254" t="s">
        <v>137</v>
      </c>
      <c r="N566" s="418" t="s">
        <v>24</v>
      </c>
      <c r="O566" s="219" t="s">
        <v>81</v>
      </c>
      <c r="P566" s="241" t="s">
        <v>81</v>
      </c>
    </row>
    <row r="567" spans="1:16" ht="89.25" x14ac:dyDescent="0.2">
      <c r="A567" s="339" t="s">
        <v>2367</v>
      </c>
      <c r="B567" s="335" t="s">
        <v>2421</v>
      </c>
      <c r="C567" s="238" t="s">
        <v>147</v>
      </c>
      <c r="D567" s="250" t="s">
        <v>1274</v>
      </c>
      <c r="E567" s="219" t="s">
        <v>2465</v>
      </c>
      <c r="F567" s="219" t="s">
        <v>2516</v>
      </c>
      <c r="G567" s="361">
        <v>43789</v>
      </c>
      <c r="H567" s="336" t="s">
        <v>136</v>
      </c>
      <c r="I567" s="336">
        <v>15</v>
      </c>
      <c r="J567" s="465">
        <v>14976864</v>
      </c>
      <c r="K567" s="405" t="s">
        <v>137</v>
      </c>
      <c r="L567" s="221" t="s">
        <v>137</v>
      </c>
      <c r="M567" s="254" t="s">
        <v>137</v>
      </c>
      <c r="N567" s="418" t="s">
        <v>24</v>
      </c>
      <c r="O567" s="219" t="s">
        <v>84</v>
      </c>
      <c r="P567" s="241" t="s">
        <v>1060</v>
      </c>
    </row>
    <row r="568" spans="1:16" ht="89.25" x14ac:dyDescent="0.2">
      <c r="A568" s="339" t="s">
        <v>2368</v>
      </c>
      <c r="B568" s="335" t="s">
        <v>2422</v>
      </c>
      <c r="C568" s="238" t="s">
        <v>147</v>
      </c>
      <c r="D568" s="250" t="s">
        <v>23</v>
      </c>
      <c r="E568" s="219" t="s">
        <v>2466</v>
      </c>
      <c r="F568" s="219" t="s">
        <v>2517</v>
      </c>
      <c r="G568" s="361">
        <v>43789</v>
      </c>
      <c r="H568" s="336" t="s">
        <v>151</v>
      </c>
      <c r="I568" s="336">
        <v>2</v>
      </c>
      <c r="J568" s="465">
        <v>199999000</v>
      </c>
      <c r="K568" s="405" t="s">
        <v>137</v>
      </c>
      <c r="L568" s="221" t="s">
        <v>137</v>
      </c>
      <c r="M568" s="254" t="s">
        <v>137</v>
      </c>
      <c r="N568" s="418" t="s">
        <v>24</v>
      </c>
      <c r="O568" s="219" t="s">
        <v>84</v>
      </c>
      <c r="P568" s="241" t="s">
        <v>1060</v>
      </c>
    </row>
    <row r="569" spans="1:16" ht="63.75" x14ac:dyDescent="0.2">
      <c r="A569" s="339" t="s">
        <v>2369</v>
      </c>
      <c r="B569" s="335" t="s">
        <v>2423</v>
      </c>
      <c r="C569" s="238" t="s">
        <v>147</v>
      </c>
      <c r="D569" s="250" t="s">
        <v>182</v>
      </c>
      <c r="E569" s="219" t="s">
        <v>2467</v>
      </c>
      <c r="F569" s="219" t="s">
        <v>2518</v>
      </c>
      <c r="G569" s="361">
        <v>43791</v>
      </c>
      <c r="H569" s="336" t="s">
        <v>136</v>
      </c>
      <c r="I569" s="336">
        <v>40</v>
      </c>
      <c r="J569" s="465">
        <v>2199979800</v>
      </c>
      <c r="K569" s="405" t="s">
        <v>137</v>
      </c>
      <c r="L569" s="221" t="s">
        <v>137</v>
      </c>
      <c r="M569" s="254" t="s">
        <v>137</v>
      </c>
      <c r="N569" s="418" t="s">
        <v>24</v>
      </c>
      <c r="O569" s="219" t="s">
        <v>79</v>
      </c>
      <c r="P569" s="241" t="s">
        <v>79</v>
      </c>
    </row>
    <row r="570" spans="1:16" ht="76.5" x14ac:dyDescent="0.2">
      <c r="A570" s="339" t="s">
        <v>2370</v>
      </c>
      <c r="B570" s="335" t="s">
        <v>2424</v>
      </c>
      <c r="C570" s="238" t="s">
        <v>147</v>
      </c>
      <c r="D570" s="250" t="s">
        <v>584</v>
      </c>
      <c r="E570" s="219" t="s">
        <v>2464</v>
      </c>
      <c r="F570" s="219" t="s">
        <v>2519</v>
      </c>
      <c r="G570" s="361">
        <v>43791</v>
      </c>
      <c r="H570" s="336" t="s">
        <v>136</v>
      </c>
      <c r="I570" s="336">
        <v>20</v>
      </c>
      <c r="J570" s="465">
        <v>73693615</v>
      </c>
      <c r="K570" s="405" t="s">
        <v>137</v>
      </c>
      <c r="L570" s="221" t="s">
        <v>137</v>
      </c>
      <c r="M570" s="254" t="s">
        <v>137</v>
      </c>
      <c r="N570" s="418" t="s">
        <v>24</v>
      </c>
      <c r="O570" s="219" t="s">
        <v>81</v>
      </c>
      <c r="P570" s="241" t="s">
        <v>703</v>
      </c>
    </row>
    <row r="571" spans="1:16" ht="76.5" x14ac:dyDescent="0.2">
      <c r="A571" s="339" t="s">
        <v>2371</v>
      </c>
      <c r="B571" s="335" t="s">
        <v>2425</v>
      </c>
      <c r="C571" s="238" t="s">
        <v>172</v>
      </c>
      <c r="D571" s="250" t="s">
        <v>584</v>
      </c>
      <c r="E571" s="219" t="s">
        <v>401</v>
      </c>
      <c r="F571" s="219" t="s">
        <v>2520</v>
      </c>
      <c r="G571" s="361">
        <v>43791</v>
      </c>
      <c r="H571" s="336" t="s">
        <v>136</v>
      </c>
      <c r="I571" s="336">
        <v>40</v>
      </c>
      <c r="J571" s="465">
        <v>56722585</v>
      </c>
      <c r="K571" s="405" t="s">
        <v>137</v>
      </c>
      <c r="L571" s="221" t="s">
        <v>137</v>
      </c>
      <c r="M571" s="254" t="s">
        <v>137</v>
      </c>
      <c r="N571" s="418" t="s">
        <v>24</v>
      </c>
      <c r="O571" s="219" t="s">
        <v>82</v>
      </c>
      <c r="P571" s="241" t="s">
        <v>82</v>
      </c>
    </row>
    <row r="572" spans="1:16" ht="25.5" x14ac:dyDescent="0.2">
      <c r="A572" s="339"/>
      <c r="B572" s="335" t="s">
        <v>2426</v>
      </c>
      <c r="C572" s="238"/>
      <c r="D572" s="250"/>
      <c r="E572" s="219" t="s">
        <v>2468</v>
      </c>
      <c r="F572" s="219"/>
      <c r="G572" s="361">
        <v>43791</v>
      </c>
      <c r="H572" s="336"/>
      <c r="I572" s="336"/>
      <c r="J572" s="465">
        <v>35300173</v>
      </c>
      <c r="K572" s="405" t="s">
        <v>137</v>
      </c>
      <c r="L572" s="221" t="s">
        <v>137</v>
      </c>
      <c r="M572" s="254" t="s">
        <v>137</v>
      </c>
      <c r="N572" s="418" t="s">
        <v>24</v>
      </c>
      <c r="O572" s="219" t="s">
        <v>144</v>
      </c>
      <c r="P572" s="241" t="s">
        <v>527</v>
      </c>
    </row>
    <row r="573" spans="1:16" ht="38.25" x14ac:dyDescent="0.2">
      <c r="A573" s="339" t="s">
        <v>2372</v>
      </c>
      <c r="B573" s="335" t="s">
        <v>2427</v>
      </c>
      <c r="C573" s="238" t="s">
        <v>147</v>
      </c>
      <c r="D573" s="250" t="s">
        <v>1274</v>
      </c>
      <c r="E573" s="219" t="s">
        <v>2447</v>
      </c>
      <c r="F573" s="219"/>
      <c r="G573" s="361">
        <v>43794</v>
      </c>
      <c r="H573" s="336"/>
      <c r="I573" s="336"/>
      <c r="J573" s="465">
        <v>35929000</v>
      </c>
      <c r="K573" s="405" t="s">
        <v>137</v>
      </c>
      <c r="L573" s="221" t="s">
        <v>137</v>
      </c>
      <c r="M573" s="254" t="s">
        <v>137</v>
      </c>
      <c r="N573" s="418" t="s">
        <v>24</v>
      </c>
      <c r="O573" s="219" t="s">
        <v>216</v>
      </c>
      <c r="P573" s="241" t="s">
        <v>344</v>
      </c>
    </row>
    <row r="574" spans="1:16" ht="191.25" x14ac:dyDescent="0.2">
      <c r="A574" s="339"/>
      <c r="B574" s="335" t="s">
        <v>2428</v>
      </c>
      <c r="C574" s="238" t="s">
        <v>191</v>
      </c>
      <c r="D574" s="250" t="s">
        <v>22</v>
      </c>
      <c r="E574" s="219" t="s">
        <v>2469</v>
      </c>
      <c r="F574" s="219" t="s">
        <v>2521</v>
      </c>
      <c r="G574" s="361">
        <v>43795</v>
      </c>
      <c r="H574" s="336" t="s">
        <v>136</v>
      </c>
      <c r="I574" s="336">
        <v>15</v>
      </c>
      <c r="J574" s="465">
        <v>38000000</v>
      </c>
      <c r="K574" s="405" t="s">
        <v>137</v>
      </c>
      <c r="L574" s="212" t="s">
        <v>137</v>
      </c>
      <c r="M574" s="240" t="s">
        <v>137</v>
      </c>
      <c r="N574" s="418" t="s">
        <v>24</v>
      </c>
      <c r="O574" s="219" t="s">
        <v>87</v>
      </c>
      <c r="P574" s="241" t="s">
        <v>2531</v>
      </c>
    </row>
    <row r="575" spans="1:16" ht="76.5" x14ac:dyDescent="0.2">
      <c r="A575" s="258"/>
      <c r="B575" s="205" t="s">
        <v>2532</v>
      </c>
      <c r="C575" s="314" t="s">
        <v>2</v>
      </c>
      <c r="D575" s="309" t="s">
        <v>2533</v>
      </c>
      <c r="E575" s="314" t="s">
        <v>2534</v>
      </c>
      <c r="F575" s="426" t="s">
        <v>2536</v>
      </c>
      <c r="G575" s="305">
        <v>43584</v>
      </c>
      <c r="H575" s="305" t="s">
        <v>136</v>
      </c>
      <c r="I575" s="314">
        <v>30</v>
      </c>
      <c r="J575" s="465">
        <v>139883580</v>
      </c>
      <c r="K575" s="444">
        <v>43587</v>
      </c>
      <c r="L575" s="212" t="s">
        <v>137</v>
      </c>
      <c r="M575" s="240" t="s">
        <v>137</v>
      </c>
      <c r="N575" s="427" t="s">
        <v>24</v>
      </c>
      <c r="O575" s="219" t="s">
        <v>76</v>
      </c>
      <c r="P575" s="241" t="s">
        <v>215</v>
      </c>
    </row>
    <row r="576" spans="1:16" ht="102" x14ac:dyDescent="0.2">
      <c r="A576" s="258"/>
      <c r="B576" s="205">
        <v>5128</v>
      </c>
      <c r="C576" s="309" t="s">
        <v>8</v>
      </c>
      <c r="D576" s="309" t="s">
        <v>22</v>
      </c>
      <c r="E576" s="309" t="s">
        <v>2535</v>
      </c>
      <c r="F576" s="426" t="s">
        <v>2537</v>
      </c>
      <c r="G576" s="305">
        <v>43636</v>
      </c>
      <c r="H576" s="305" t="s">
        <v>151</v>
      </c>
      <c r="I576" s="229">
        <v>6</v>
      </c>
      <c r="J576" s="336">
        <v>50000000</v>
      </c>
      <c r="K576" s="445">
        <v>43642</v>
      </c>
      <c r="L576" s="212" t="s">
        <v>137</v>
      </c>
      <c r="M576" s="240" t="s">
        <v>137</v>
      </c>
      <c r="N576" s="427" t="s">
        <v>24</v>
      </c>
      <c r="O576" s="219" t="s">
        <v>86</v>
      </c>
      <c r="P576" s="241" t="s">
        <v>86</v>
      </c>
    </row>
    <row r="577" spans="1:16" ht="114.75" x14ac:dyDescent="0.2">
      <c r="A577" s="258"/>
      <c r="B577" s="229" t="s">
        <v>2538</v>
      </c>
      <c r="C577" s="314" t="s">
        <v>31</v>
      </c>
      <c r="D577" s="314" t="s">
        <v>22</v>
      </c>
      <c r="E577" s="304" t="s">
        <v>2539</v>
      </c>
      <c r="F577" s="304" t="s">
        <v>2546</v>
      </c>
      <c r="G577" s="305">
        <v>43542</v>
      </c>
      <c r="H577" s="314" t="s">
        <v>151</v>
      </c>
      <c r="I577" s="314">
        <v>12</v>
      </c>
      <c r="J577" s="462">
        <v>55083435.189999998</v>
      </c>
      <c r="K577" s="446">
        <v>43556</v>
      </c>
      <c r="L577" s="212" t="s">
        <v>137</v>
      </c>
      <c r="M577" s="240" t="s">
        <v>137</v>
      </c>
      <c r="N577" s="229" t="s">
        <v>24</v>
      </c>
      <c r="O577" s="219" t="s">
        <v>76</v>
      </c>
      <c r="P577" s="241" t="s">
        <v>444</v>
      </c>
    </row>
    <row r="578" spans="1:16" ht="127.5" x14ac:dyDescent="0.2">
      <c r="A578" s="258"/>
      <c r="B578" s="229" t="s">
        <v>2540</v>
      </c>
      <c r="C578" s="314" t="s">
        <v>31</v>
      </c>
      <c r="D578" s="314" t="s">
        <v>22</v>
      </c>
      <c r="E578" s="304" t="s">
        <v>2541</v>
      </c>
      <c r="F578" s="304" t="s">
        <v>2547</v>
      </c>
      <c r="G578" s="305">
        <v>43551</v>
      </c>
      <c r="H578" s="314" t="s">
        <v>136</v>
      </c>
      <c r="I578" s="314">
        <v>274</v>
      </c>
      <c r="J578" s="462">
        <f>31816612+69079500</f>
        <v>100896112</v>
      </c>
      <c r="K578" s="446" t="s">
        <v>137</v>
      </c>
      <c r="L578" s="212" t="s">
        <v>137</v>
      </c>
      <c r="M578" s="240" t="s">
        <v>137</v>
      </c>
      <c r="N578" s="229" t="s">
        <v>24</v>
      </c>
      <c r="O578" s="309" t="s">
        <v>2550</v>
      </c>
      <c r="P578" s="309" t="s">
        <v>2550</v>
      </c>
    </row>
    <row r="579" spans="1:16" ht="102" x14ac:dyDescent="0.2">
      <c r="A579" s="258"/>
      <c r="B579" s="229" t="s">
        <v>2542</v>
      </c>
      <c r="C579" s="314" t="s">
        <v>31</v>
      </c>
      <c r="D579" s="314" t="s">
        <v>22</v>
      </c>
      <c r="E579" s="304" t="s">
        <v>2543</v>
      </c>
      <c r="F579" s="304" t="s">
        <v>2548</v>
      </c>
      <c r="G579" s="305">
        <v>43565</v>
      </c>
      <c r="H579" s="314" t="s">
        <v>151</v>
      </c>
      <c r="I579" s="314">
        <v>12</v>
      </c>
      <c r="J579" s="462">
        <v>56327824</v>
      </c>
      <c r="K579" s="446">
        <v>43584</v>
      </c>
      <c r="L579" s="212" t="s">
        <v>137</v>
      </c>
      <c r="M579" s="240" t="s">
        <v>137</v>
      </c>
      <c r="N579" s="229" t="s">
        <v>24</v>
      </c>
      <c r="O579" s="314" t="s">
        <v>76</v>
      </c>
      <c r="P579" s="215" t="s">
        <v>444</v>
      </c>
    </row>
    <row r="580" spans="1:16" ht="114.75" x14ac:dyDescent="0.2">
      <c r="A580" s="258"/>
      <c r="B580" s="229" t="s">
        <v>2544</v>
      </c>
      <c r="C580" s="314" t="s">
        <v>31</v>
      </c>
      <c r="D580" s="314" t="s">
        <v>22</v>
      </c>
      <c r="E580" s="304" t="s">
        <v>2545</v>
      </c>
      <c r="F580" s="304" t="s">
        <v>2549</v>
      </c>
      <c r="G580" s="305">
        <v>43565</v>
      </c>
      <c r="H580" s="314" t="s">
        <v>151</v>
      </c>
      <c r="I580" s="314">
        <v>12</v>
      </c>
      <c r="J580" s="462">
        <v>54211528</v>
      </c>
      <c r="K580" s="446">
        <v>43584</v>
      </c>
      <c r="L580" s="212" t="s">
        <v>137</v>
      </c>
      <c r="M580" s="240" t="s">
        <v>137</v>
      </c>
      <c r="N580" s="229" t="s">
        <v>24</v>
      </c>
      <c r="O580" s="314" t="s">
        <v>76</v>
      </c>
      <c r="P580" s="215" t="s">
        <v>444</v>
      </c>
    </row>
    <row r="581" spans="1:16" ht="51" x14ac:dyDescent="0.2">
      <c r="A581" s="258"/>
      <c r="B581" s="335" t="s">
        <v>2551</v>
      </c>
      <c r="C581" s="238" t="s">
        <v>33</v>
      </c>
      <c r="D581" s="238" t="s">
        <v>32</v>
      </c>
      <c r="E581" s="238" t="s">
        <v>2552</v>
      </c>
      <c r="F581" s="238" t="s">
        <v>535</v>
      </c>
      <c r="G581" s="264">
        <v>43502</v>
      </c>
      <c r="H581" s="238" t="s">
        <v>151</v>
      </c>
      <c r="I581" s="238">
        <v>10</v>
      </c>
      <c r="J581" s="471">
        <v>1997957500</v>
      </c>
      <c r="K581" s="405">
        <v>43509</v>
      </c>
      <c r="L581" s="212" t="s">
        <v>137</v>
      </c>
      <c r="M581" s="240" t="s">
        <v>137</v>
      </c>
      <c r="N581" s="362" t="s">
        <v>24</v>
      </c>
      <c r="O581" s="238" t="s">
        <v>81</v>
      </c>
      <c r="P581" s="238" t="s">
        <v>1253</v>
      </c>
    </row>
    <row r="582" spans="1:16" ht="51" x14ac:dyDescent="0.2">
      <c r="A582" s="258"/>
      <c r="B582" s="335" t="s">
        <v>2553</v>
      </c>
      <c r="C582" s="238" t="s">
        <v>33</v>
      </c>
      <c r="D582" s="238" t="s">
        <v>32</v>
      </c>
      <c r="E582" s="238" t="s">
        <v>2554</v>
      </c>
      <c r="F582" s="238" t="s">
        <v>2576</v>
      </c>
      <c r="G582" s="264">
        <v>43503</v>
      </c>
      <c r="H582" s="238" t="s">
        <v>151</v>
      </c>
      <c r="I582" s="238">
        <v>10</v>
      </c>
      <c r="J582" s="471">
        <v>410056240</v>
      </c>
      <c r="K582" s="405">
        <v>43510</v>
      </c>
      <c r="L582" s="212" t="s">
        <v>137</v>
      </c>
      <c r="M582" s="240" t="s">
        <v>137</v>
      </c>
      <c r="N582" s="362" t="s">
        <v>24</v>
      </c>
      <c r="O582" s="238" t="s">
        <v>81</v>
      </c>
      <c r="P582" s="238" t="s">
        <v>81</v>
      </c>
    </row>
    <row r="583" spans="1:16" ht="76.5" x14ac:dyDescent="0.2">
      <c r="A583" s="258"/>
      <c r="B583" s="335" t="s">
        <v>2555</v>
      </c>
      <c r="C583" s="238" t="s">
        <v>33</v>
      </c>
      <c r="D583" s="238" t="s">
        <v>32</v>
      </c>
      <c r="E583" s="238" t="s">
        <v>2556</v>
      </c>
      <c r="F583" s="238" t="s">
        <v>2577</v>
      </c>
      <c r="G583" s="264">
        <v>43511</v>
      </c>
      <c r="H583" s="238" t="s">
        <v>136</v>
      </c>
      <c r="I583" s="238">
        <v>315</v>
      </c>
      <c r="J583" s="471">
        <v>362243798</v>
      </c>
      <c r="K583" s="405">
        <v>43511</v>
      </c>
      <c r="L583" s="212" t="s">
        <v>137</v>
      </c>
      <c r="M583" s="240" t="s">
        <v>137</v>
      </c>
      <c r="N583" s="362" t="s">
        <v>24</v>
      </c>
      <c r="O583" s="238" t="s">
        <v>81</v>
      </c>
      <c r="P583" s="238" t="s">
        <v>81</v>
      </c>
    </row>
    <row r="584" spans="1:16" ht="89.25" x14ac:dyDescent="0.2">
      <c r="A584" s="258"/>
      <c r="B584" s="335" t="s">
        <v>2557</v>
      </c>
      <c r="C584" s="238" t="s">
        <v>33</v>
      </c>
      <c r="D584" s="238" t="s">
        <v>32</v>
      </c>
      <c r="E584" s="238" t="s">
        <v>529</v>
      </c>
      <c r="F584" s="238" t="s">
        <v>2578</v>
      </c>
      <c r="G584" s="264">
        <v>43514</v>
      </c>
      <c r="H584" s="238" t="s">
        <v>151</v>
      </c>
      <c r="I584" s="238">
        <v>8</v>
      </c>
      <c r="J584" s="471">
        <v>2747712000</v>
      </c>
      <c r="K584" s="405">
        <v>43516</v>
      </c>
      <c r="L584" s="212" t="s">
        <v>137</v>
      </c>
      <c r="M584" s="240" t="s">
        <v>137</v>
      </c>
      <c r="N584" s="362" t="s">
        <v>24</v>
      </c>
      <c r="O584" s="238" t="s">
        <v>81</v>
      </c>
      <c r="P584" s="238" t="s">
        <v>81</v>
      </c>
    </row>
    <row r="585" spans="1:16" ht="51" x14ac:dyDescent="0.2">
      <c r="A585" s="258"/>
      <c r="B585" s="335" t="s">
        <v>2558</v>
      </c>
      <c r="C585" s="238" t="s">
        <v>33</v>
      </c>
      <c r="D585" s="238" t="s">
        <v>32</v>
      </c>
      <c r="E585" s="238" t="s">
        <v>2559</v>
      </c>
      <c r="F585" s="238" t="s">
        <v>2579</v>
      </c>
      <c r="G585" s="264">
        <v>43528</v>
      </c>
      <c r="H585" s="238" t="s">
        <v>136</v>
      </c>
      <c r="I585" s="238">
        <v>285</v>
      </c>
      <c r="J585" s="471">
        <v>1790971350</v>
      </c>
      <c r="K585" s="405">
        <v>43529</v>
      </c>
      <c r="L585" s="212" t="s">
        <v>137</v>
      </c>
      <c r="M585" s="240" t="s">
        <v>137</v>
      </c>
      <c r="N585" s="362" t="s">
        <v>24</v>
      </c>
      <c r="O585" s="238" t="s">
        <v>81</v>
      </c>
      <c r="P585" s="238" t="s">
        <v>81</v>
      </c>
    </row>
    <row r="586" spans="1:16" ht="102" x14ac:dyDescent="0.2">
      <c r="A586" s="258"/>
      <c r="B586" s="335" t="s">
        <v>2560</v>
      </c>
      <c r="C586" s="238" t="s">
        <v>37</v>
      </c>
      <c r="D586" s="238" t="s">
        <v>32</v>
      </c>
      <c r="E586" s="238" t="s">
        <v>2561</v>
      </c>
      <c r="F586" s="238" t="s">
        <v>2580</v>
      </c>
      <c r="G586" s="264">
        <v>43536</v>
      </c>
      <c r="H586" s="238" t="s">
        <v>151</v>
      </c>
      <c r="I586" s="238">
        <v>5</v>
      </c>
      <c r="J586" s="471">
        <v>500000000</v>
      </c>
      <c r="K586" s="405">
        <v>43556</v>
      </c>
      <c r="L586" s="212" t="s">
        <v>137</v>
      </c>
      <c r="M586" s="240" t="s">
        <v>137</v>
      </c>
      <c r="N586" s="277" t="s">
        <v>24</v>
      </c>
      <c r="O586" s="238" t="s">
        <v>175</v>
      </c>
      <c r="P586" s="238" t="s">
        <v>175</v>
      </c>
    </row>
    <row r="587" spans="1:16" ht="63.75" x14ac:dyDescent="0.2">
      <c r="A587" s="258"/>
      <c r="B587" s="335" t="s">
        <v>2562</v>
      </c>
      <c r="C587" s="238" t="s">
        <v>119</v>
      </c>
      <c r="D587" s="238" t="s">
        <v>32</v>
      </c>
      <c r="E587" s="238" t="s">
        <v>2563</v>
      </c>
      <c r="F587" s="238" t="s">
        <v>2581</v>
      </c>
      <c r="G587" s="264">
        <v>43544</v>
      </c>
      <c r="H587" s="238" t="s">
        <v>136</v>
      </c>
      <c r="I587" s="238">
        <v>281</v>
      </c>
      <c r="J587" s="471">
        <v>0</v>
      </c>
      <c r="K587" s="405" t="s">
        <v>137</v>
      </c>
      <c r="L587" s="212" t="s">
        <v>137</v>
      </c>
      <c r="M587" s="240" t="s">
        <v>137</v>
      </c>
      <c r="N587" s="277" t="s">
        <v>24</v>
      </c>
      <c r="O587" s="238" t="s">
        <v>82</v>
      </c>
      <c r="P587" s="238" t="s">
        <v>82</v>
      </c>
    </row>
    <row r="588" spans="1:16" ht="63.75" x14ac:dyDescent="0.2">
      <c r="A588" s="258"/>
      <c r="B588" s="335" t="s">
        <v>2564</v>
      </c>
      <c r="C588" s="238" t="s">
        <v>119</v>
      </c>
      <c r="D588" s="238" t="s">
        <v>32</v>
      </c>
      <c r="E588" s="238" t="s">
        <v>339</v>
      </c>
      <c r="F588" s="238" t="s">
        <v>281</v>
      </c>
      <c r="G588" s="264">
        <v>43558</v>
      </c>
      <c r="H588" s="238" t="s">
        <v>136</v>
      </c>
      <c r="I588" s="238">
        <v>252</v>
      </c>
      <c r="J588" s="471">
        <v>0</v>
      </c>
      <c r="K588" s="405" t="s">
        <v>137</v>
      </c>
      <c r="L588" s="212" t="s">
        <v>137</v>
      </c>
      <c r="M588" s="240" t="s">
        <v>137</v>
      </c>
      <c r="N588" s="277" t="s">
        <v>24</v>
      </c>
      <c r="O588" s="238" t="s">
        <v>82</v>
      </c>
      <c r="P588" s="238" t="s">
        <v>82</v>
      </c>
    </row>
    <row r="589" spans="1:16" ht="63.75" x14ac:dyDescent="0.2">
      <c r="A589" s="258"/>
      <c r="B589" s="335" t="s">
        <v>2565</v>
      </c>
      <c r="C589" s="238" t="s">
        <v>119</v>
      </c>
      <c r="D589" s="238" t="s">
        <v>32</v>
      </c>
      <c r="E589" s="238" t="s">
        <v>2566</v>
      </c>
      <c r="F589" s="238" t="s">
        <v>2581</v>
      </c>
      <c r="G589" s="264">
        <v>43559</v>
      </c>
      <c r="H589" s="238" t="s">
        <v>136</v>
      </c>
      <c r="I589" s="238">
        <v>252</v>
      </c>
      <c r="J589" s="471">
        <v>0</v>
      </c>
      <c r="K589" s="405" t="s">
        <v>137</v>
      </c>
      <c r="L589" s="212" t="s">
        <v>137</v>
      </c>
      <c r="M589" s="240" t="s">
        <v>137</v>
      </c>
      <c r="N589" s="277" t="s">
        <v>24</v>
      </c>
      <c r="O589" s="238" t="s">
        <v>82</v>
      </c>
      <c r="P589" s="238" t="s">
        <v>82</v>
      </c>
    </row>
    <row r="590" spans="1:16" ht="76.5" x14ac:dyDescent="0.2">
      <c r="A590" s="258"/>
      <c r="B590" s="335" t="s">
        <v>2567</v>
      </c>
      <c r="C590" s="238" t="s">
        <v>33</v>
      </c>
      <c r="D590" s="238" t="s">
        <v>32</v>
      </c>
      <c r="E590" s="238" t="s">
        <v>2568</v>
      </c>
      <c r="F590" s="238" t="s">
        <v>2582</v>
      </c>
      <c r="G590" s="264">
        <v>43594</v>
      </c>
      <c r="H590" s="238" t="s">
        <v>136</v>
      </c>
      <c r="I590" s="238">
        <v>225</v>
      </c>
      <c r="J590" s="471">
        <v>697500000</v>
      </c>
      <c r="K590" s="405">
        <v>43600</v>
      </c>
      <c r="L590" s="212" t="s">
        <v>137</v>
      </c>
      <c r="M590" s="240" t="s">
        <v>137</v>
      </c>
      <c r="N590" s="277" t="s">
        <v>24</v>
      </c>
      <c r="O590" s="238" t="s">
        <v>81</v>
      </c>
      <c r="P590" s="238" t="s">
        <v>1253</v>
      </c>
    </row>
    <row r="591" spans="1:16" ht="114.75" x14ac:dyDescent="0.2">
      <c r="A591" s="258"/>
      <c r="B591" s="335" t="s">
        <v>2569</v>
      </c>
      <c r="C591" s="238" t="s">
        <v>37</v>
      </c>
      <c r="D591" s="238" t="s">
        <v>32</v>
      </c>
      <c r="E591" s="238" t="s">
        <v>2561</v>
      </c>
      <c r="F591" s="238" t="s">
        <v>2583</v>
      </c>
      <c r="G591" s="264">
        <v>43606</v>
      </c>
      <c r="H591" s="238" t="s">
        <v>151</v>
      </c>
      <c r="I591" s="238">
        <v>6</v>
      </c>
      <c r="J591" s="471">
        <v>756687399</v>
      </c>
      <c r="K591" s="405">
        <v>43612</v>
      </c>
      <c r="L591" s="212" t="s">
        <v>137</v>
      </c>
      <c r="M591" s="240" t="s">
        <v>137</v>
      </c>
      <c r="N591" s="277" t="s">
        <v>24</v>
      </c>
      <c r="O591" s="238" t="s">
        <v>175</v>
      </c>
      <c r="P591" s="238" t="s">
        <v>175</v>
      </c>
    </row>
    <row r="592" spans="1:16" ht="63.75" x14ac:dyDescent="0.2">
      <c r="A592" s="258"/>
      <c r="B592" s="335" t="s">
        <v>2570</v>
      </c>
      <c r="C592" s="238" t="s">
        <v>118</v>
      </c>
      <c r="D592" s="238" t="s">
        <v>32</v>
      </c>
      <c r="E592" s="238" t="s">
        <v>2571</v>
      </c>
      <c r="F592" s="238" t="s">
        <v>2581</v>
      </c>
      <c r="G592" s="264">
        <v>43635</v>
      </c>
      <c r="H592" s="238" t="s">
        <v>136</v>
      </c>
      <c r="I592" s="238">
        <v>177</v>
      </c>
      <c r="J592" s="471">
        <v>0</v>
      </c>
      <c r="K592" s="405" t="s">
        <v>137</v>
      </c>
      <c r="L592" s="212" t="s">
        <v>137</v>
      </c>
      <c r="M592" s="240" t="s">
        <v>137</v>
      </c>
      <c r="N592" s="277" t="s">
        <v>24</v>
      </c>
      <c r="O592" s="238" t="s">
        <v>82</v>
      </c>
      <c r="P592" s="238" t="s">
        <v>82</v>
      </c>
    </row>
    <row r="593" spans="1:16" ht="140.25" x14ac:dyDescent="0.2">
      <c r="A593" s="258"/>
      <c r="B593" s="335" t="s">
        <v>2572</v>
      </c>
      <c r="C593" s="238" t="s">
        <v>33</v>
      </c>
      <c r="D593" s="238" t="s">
        <v>32</v>
      </c>
      <c r="E593" s="238" t="s">
        <v>2573</v>
      </c>
      <c r="F593" s="238" t="s">
        <v>2584</v>
      </c>
      <c r="G593" s="264">
        <v>43642</v>
      </c>
      <c r="H593" s="238" t="s">
        <v>151</v>
      </c>
      <c r="I593" s="238">
        <v>5</v>
      </c>
      <c r="J593" s="471">
        <v>1049172570</v>
      </c>
      <c r="K593" s="405">
        <v>43644</v>
      </c>
      <c r="L593" s="212" t="s">
        <v>137</v>
      </c>
      <c r="M593" s="240" t="s">
        <v>137</v>
      </c>
      <c r="N593" s="277" t="s">
        <v>24</v>
      </c>
      <c r="O593" s="238" t="s">
        <v>449</v>
      </c>
      <c r="P593" s="241" t="s">
        <v>1587</v>
      </c>
    </row>
    <row r="594" spans="1:16" ht="51" x14ac:dyDescent="0.2">
      <c r="A594" s="258"/>
      <c r="B594" s="335" t="s">
        <v>2574</v>
      </c>
      <c r="C594" s="238" t="s">
        <v>117</v>
      </c>
      <c r="D594" s="238" t="s">
        <v>32</v>
      </c>
      <c r="E594" s="238" t="s">
        <v>2575</v>
      </c>
      <c r="F594" s="238" t="s">
        <v>2585</v>
      </c>
      <c r="G594" s="264">
        <v>43642</v>
      </c>
      <c r="H594" s="238" t="s">
        <v>136</v>
      </c>
      <c r="I594" s="238">
        <v>169</v>
      </c>
      <c r="J594" s="471">
        <v>40000000</v>
      </c>
      <c r="K594" s="405">
        <v>43648</v>
      </c>
      <c r="L594" s="212" t="s">
        <v>137</v>
      </c>
      <c r="M594" s="240" t="s">
        <v>137</v>
      </c>
      <c r="N594" s="277" t="s">
        <v>24</v>
      </c>
      <c r="O594" s="238" t="s">
        <v>82</v>
      </c>
      <c r="P594" s="238" t="s">
        <v>82</v>
      </c>
    </row>
    <row r="595" spans="1:16" ht="102" x14ac:dyDescent="0.2">
      <c r="A595" s="258"/>
      <c r="B595" s="428" t="s">
        <v>2586</v>
      </c>
      <c r="C595" s="351" t="s">
        <v>120</v>
      </c>
      <c r="D595" s="349" t="s">
        <v>32</v>
      </c>
      <c r="E595" s="429" t="s">
        <v>2587</v>
      </c>
      <c r="F595" s="430" t="s">
        <v>2592</v>
      </c>
      <c r="G595" s="281">
        <v>43529</v>
      </c>
      <c r="H595" s="431" t="s">
        <v>151</v>
      </c>
      <c r="I595" s="431">
        <v>12</v>
      </c>
      <c r="J595" s="463">
        <v>0</v>
      </c>
      <c r="K595" s="449" t="s">
        <v>137</v>
      </c>
      <c r="L595" s="212" t="s">
        <v>137</v>
      </c>
      <c r="M595" s="240" t="s">
        <v>137</v>
      </c>
      <c r="N595" s="376" t="s">
        <v>24</v>
      </c>
      <c r="O595" s="348" t="s">
        <v>79</v>
      </c>
      <c r="P595" s="348" t="s">
        <v>79</v>
      </c>
    </row>
    <row r="596" spans="1:16" ht="165.75" x14ac:dyDescent="0.2">
      <c r="A596" s="258"/>
      <c r="B596" s="35">
        <v>219123</v>
      </c>
      <c r="C596" s="351" t="s">
        <v>59</v>
      </c>
      <c r="D596" s="209" t="s">
        <v>32</v>
      </c>
      <c r="E596" s="207" t="s">
        <v>2588</v>
      </c>
      <c r="F596" s="207" t="s">
        <v>2593</v>
      </c>
      <c r="G596" s="216">
        <v>43635</v>
      </c>
      <c r="H596" s="215" t="s">
        <v>151</v>
      </c>
      <c r="I596" s="215">
        <v>3</v>
      </c>
      <c r="J596" s="463">
        <v>60250000</v>
      </c>
      <c r="K596" s="220" t="s">
        <v>137</v>
      </c>
      <c r="L596" s="212" t="s">
        <v>137</v>
      </c>
      <c r="M596" s="240" t="s">
        <v>137</v>
      </c>
      <c r="N596" s="376" t="s">
        <v>24</v>
      </c>
      <c r="O596" s="207" t="s">
        <v>86</v>
      </c>
      <c r="P596" s="207" t="s">
        <v>86</v>
      </c>
    </row>
    <row r="597" spans="1:16" ht="165.75" x14ac:dyDescent="0.2">
      <c r="A597" s="258"/>
      <c r="B597" s="35">
        <v>2191830</v>
      </c>
      <c r="C597" s="351" t="s">
        <v>497</v>
      </c>
      <c r="D597" s="209" t="s">
        <v>32</v>
      </c>
      <c r="E597" s="206" t="s">
        <v>2589</v>
      </c>
      <c r="F597" s="207" t="s">
        <v>2594</v>
      </c>
      <c r="G597" s="216">
        <v>43635</v>
      </c>
      <c r="H597" s="215" t="s">
        <v>151</v>
      </c>
      <c r="I597" s="215">
        <v>6</v>
      </c>
      <c r="J597" s="463">
        <v>340006000</v>
      </c>
      <c r="K597" s="220" t="s">
        <v>137</v>
      </c>
      <c r="L597" s="212" t="s">
        <v>137</v>
      </c>
      <c r="M597" s="240" t="s">
        <v>137</v>
      </c>
      <c r="N597" s="214" t="s">
        <v>24</v>
      </c>
      <c r="O597" s="207" t="s">
        <v>86</v>
      </c>
      <c r="P597" s="207" t="s">
        <v>86</v>
      </c>
    </row>
    <row r="598" spans="1:16" ht="76.5" x14ac:dyDescent="0.2">
      <c r="A598" s="258"/>
      <c r="B598" s="35" t="s">
        <v>2590</v>
      </c>
      <c r="C598" s="351" t="s">
        <v>497</v>
      </c>
      <c r="D598" s="209" t="s">
        <v>32</v>
      </c>
      <c r="E598" s="209" t="s">
        <v>2591</v>
      </c>
      <c r="F598" s="207" t="s">
        <v>2595</v>
      </c>
      <c r="G598" s="216">
        <v>43642</v>
      </c>
      <c r="H598" s="215" t="s">
        <v>151</v>
      </c>
      <c r="I598" s="215">
        <v>4</v>
      </c>
      <c r="J598" s="463">
        <v>40000000</v>
      </c>
      <c r="K598" s="447">
        <v>43648</v>
      </c>
      <c r="L598" s="212" t="s">
        <v>137</v>
      </c>
      <c r="M598" s="240" t="s">
        <v>137</v>
      </c>
      <c r="N598" s="214" t="s">
        <v>24</v>
      </c>
      <c r="O598" s="348" t="s">
        <v>2596</v>
      </c>
      <c r="P598" s="348" t="s">
        <v>2596</v>
      </c>
    </row>
  </sheetData>
  <autoFilter ref="A1:P598"/>
  <dataValidations count="5">
    <dataValidation type="list" allowBlank="1" showInputMessage="1" showErrorMessage="1" sqref="C2:C574">
      <formula1>$H$1003:$H$1024</formula1>
    </dataValidation>
    <dataValidation type="list" allowBlank="1" showInputMessage="1" showErrorMessage="1" sqref="D585:D594">
      <formula1>$I$63734:$I$63744</formula1>
    </dataValidation>
    <dataValidation type="list" allowBlank="1" showInputMessage="1" showErrorMessage="1" sqref="C586 C591">
      <formula1>$H$63734:$H$63749</formula1>
    </dataValidation>
    <dataValidation type="list" allowBlank="1" showInputMessage="1" showErrorMessage="1" sqref="N581:N594">
      <formula1>$AJ$63734:$AJ$63735</formula1>
    </dataValidation>
    <dataValidation type="list" allowBlank="1" showInputMessage="1" showErrorMessage="1" sqref="O586:P586 O593 O591:P591">
      <formula1>$AM$63728:$AM$63766</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
  <sheetViews>
    <sheetView topLeftCell="A28" workbookViewId="0">
      <pane xSplit="1" topLeftCell="B1" activePane="topRight" state="frozen"/>
      <selection pane="topRight" activeCell="P38" sqref="P38"/>
    </sheetView>
  </sheetViews>
  <sheetFormatPr baseColWidth="10" defaultRowHeight="15" x14ac:dyDescent="0.25"/>
  <cols>
    <col min="1" max="1" width="16.5703125" customWidth="1"/>
    <col min="2" max="13" width="8.140625" customWidth="1"/>
  </cols>
  <sheetData>
    <row r="1" spans="1:14" ht="21" customHeight="1" x14ac:dyDescent="0.25">
      <c r="A1" s="513" t="s">
        <v>20</v>
      </c>
      <c r="B1" s="79"/>
      <c r="C1" s="66" t="s">
        <v>92</v>
      </c>
      <c r="D1" s="79"/>
      <c r="E1" s="79"/>
      <c r="F1" s="79"/>
      <c r="G1" s="79"/>
      <c r="H1" s="79"/>
      <c r="I1" s="79"/>
      <c r="J1" s="79"/>
      <c r="K1" s="79"/>
      <c r="L1" s="79"/>
      <c r="M1" s="79"/>
      <c r="N1" s="80"/>
    </row>
    <row r="2" spans="1:14" ht="63" x14ac:dyDescent="0.25">
      <c r="A2" s="513"/>
      <c r="B2" s="60" t="s">
        <v>86</v>
      </c>
      <c r="C2" s="60" t="s">
        <v>76</v>
      </c>
      <c r="D2" s="60" t="s">
        <v>81</v>
      </c>
      <c r="E2" s="60" t="s">
        <v>82</v>
      </c>
      <c r="F2" s="60" t="s">
        <v>79</v>
      </c>
      <c r="G2" s="60" t="s">
        <v>77</v>
      </c>
      <c r="H2" s="60" t="s">
        <v>78</v>
      </c>
      <c r="I2" s="60" t="s">
        <v>85</v>
      </c>
      <c r="J2" s="60" t="s">
        <v>87</v>
      </c>
      <c r="K2" s="60" t="s">
        <v>80</v>
      </c>
      <c r="L2" s="60" t="s">
        <v>84</v>
      </c>
      <c r="M2" s="60" t="s">
        <v>83</v>
      </c>
      <c r="N2" s="60" t="s">
        <v>88</v>
      </c>
    </row>
    <row r="3" spans="1:14" ht="36" x14ac:dyDescent="0.25">
      <c r="A3" s="54" t="s">
        <v>1</v>
      </c>
      <c r="B3" s="61">
        <v>0</v>
      </c>
      <c r="C3" s="61">
        <v>0</v>
      </c>
      <c r="D3" s="61">
        <v>3</v>
      </c>
      <c r="E3" s="61">
        <v>1</v>
      </c>
      <c r="F3" s="61">
        <v>4</v>
      </c>
      <c r="G3" s="61">
        <v>2</v>
      </c>
      <c r="H3" s="61">
        <v>0</v>
      </c>
      <c r="I3" s="61">
        <v>0</v>
      </c>
      <c r="J3" s="61">
        <v>0</v>
      </c>
      <c r="K3" s="61">
        <v>0</v>
      </c>
      <c r="L3" s="61">
        <v>0</v>
      </c>
      <c r="M3" s="61">
        <v>0</v>
      </c>
      <c r="N3" s="61">
        <f>SUM(B3:M3)</f>
        <v>10</v>
      </c>
    </row>
    <row r="4" spans="1:14" x14ac:dyDescent="0.25">
      <c r="A4" s="54" t="s">
        <v>2</v>
      </c>
      <c r="B4" s="61">
        <v>1</v>
      </c>
      <c r="C4" s="61">
        <v>5</v>
      </c>
      <c r="D4" s="61">
        <v>3</v>
      </c>
      <c r="E4" s="61">
        <v>5</v>
      </c>
      <c r="F4" s="61">
        <v>4</v>
      </c>
      <c r="G4" s="61">
        <v>6</v>
      </c>
      <c r="H4" s="61">
        <v>3</v>
      </c>
      <c r="I4" s="61">
        <v>1</v>
      </c>
      <c r="J4" s="61">
        <v>1</v>
      </c>
      <c r="K4" s="61">
        <v>1</v>
      </c>
      <c r="L4" s="61">
        <v>8</v>
      </c>
      <c r="M4" s="61">
        <v>2</v>
      </c>
      <c r="N4" s="61">
        <f t="shared" ref="N4:N16" si="0">SUM(B4:M4)</f>
        <v>40</v>
      </c>
    </row>
    <row r="5" spans="1:14" x14ac:dyDescent="0.25">
      <c r="A5" s="54" t="s">
        <v>3</v>
      </c>
      <c r="B5" s="61"/>
      <c r="C5" s="61">
        <v>1</v>
      </c>
      <c r="D5" s="61"/>
      <c r="E5" s="61">
        <v>2</v>
      </c>
      <c r="F5" s="61"/>
      <c r="G5" s="61">
        <v>1</v>
      </c>
      <c r="H5" s="61">
        <v>2</v>
      </c>
      <c r="I5" s="61">
        <v>2</v>
      </c>
      <c r="J5" s="61">
        <v>4</v>
      </c>
      <c r="K5" s="61"/>
      <c r="L5" s="61">
        <v>1</v>
      </c>
      <c r="M5" s="61">
        <v>1</v>
      </c>
      <c r="N5" s="61">
        <f t="shared" si="0"/>
        <v>14</v>
      </c>
    </row>
    <row r="6" spans="1:14" x14ac:dyDescent="0.25">
      <c r="A6" s="54" t="s">
        <v>90</v>
      </c>
      <c r="B6" s="77">
        <v>1</v>
      </c>
      <c r="C6" s="77">
        <v>13</v>
      </c>
      <c r="D6" s="77">
        <v>26</v>
      </c>
      <c r="E6" s="77">
        <v>8</v>
      </c>
      <c r="F6" s="77">
        <v>5</v>
      </c>
      <c r="G6" s="77">
        <v>9</v>
      </c>
      <c r="H6" s="77">
        <v>3</v>
      </c>
      <c r="I6" s="77">
        <v>3</v>
      </c>
      <c r="J6" s="61">
        <v>5</v>
      </c>
      <c r="K6" s="77">
        <v>6</v>
      </c>
      <c r="L6" s="77">
        <v>8</v>
      </c>
      <c r="M6" s="77">
        <v>2</v>
      </c>
      <c r="N6" s="61">
        <f t="shared" si="0"/>
        <v>89</v>
      </c>
    </row>
    <row r="7" spans="1:14" ht="24" x14ac:dyDescent="0.25">
      <c r="A7" s="54" t="s">
        <v>5</v>
      </c>
      <c r="B7" s="61">
        <v>1</v>
      </c>
      <c r="C7" s="61">
        <v>2</v>
      </c>
      <c r="D7" s="61">
        <v>0</v>
      </c>
      <c r="E7" s="61">
        <v>0</v>
      </c>
      <c r="F7" s="61">
        <v>5</v>
      </c>
      <c r="G7" s="61">
        <v>5</v>
      </c>
      <c r="H7" s="61">
        <v>1</v>
      </c>
      <c r="I7" s="61">
        <v>1</v>
      </c>
      <c r="J7" s="61">
        <v>0</v>
      </c>
      <c r="K7" s="61">
        <v>8</v>
      </c>
      <c r="L7" s="61">
        <v>0</v>
      </c>
      <c r="M7" s="61">
        <v>0</v>
      </c>
      <c r="N7" s="61">
        <f t="shared" si="0"/>
        <v>23</v>
      </c>
    </row>
    <row r="8" spans="1:14" ht="36" x14ac:dyDescent="0.25">
      <c r="A8" s="54" t="s">
        <v>6</v>
      </c>
      <c r="B8" s="61">
        <v>0</v>
      </c>
      <c r="C8" s="61">
        <v>0</v>
      </c>
      <c r="D8" s="61">
        <v>0</v>
      </c>
      <c r="E8" s="61">
        <v>0</v>
      </c>
      <c r="F8" s="61">
        <v>1</v>
      </c>
      <c r="G8" s="61">
        <v>0</v>
      </c>
      <c r="H8" s="61">
        <v>0</v>
      </c>
      <c r="I8" s="61">
        <v>0</v>
      </c>
      <c r="J8" s="61">
        <v>0</v>
      </c>
      <c r="K8" s="61">
        <v>0</v>
      </c>
      <c r="L8" s="61">
        <v>0</v>
      </c>
      <c r="M8" s="61">
        <v>0</v>
      </c>
      <c r="N8" s="61">
        <f t="shared" si="0"/>
        <v>1</v>
      </c>
    </row>
    <row r="9" spans="1:14" x14ac:dyDescent="0.25">
      <c r="A9" s="54" t="s">
        <v>7</v>
      </c>
      <c r="B9" s="61">
        <v>0</v>
      </c>
      <c r="C9" s="61">
        <v>0</v>
      </c>
      <c r="D9" s="61">
        <v>0</v>
      </c>
      <c r="E9" s="61">
        <v>0</v>
      </c>
      <c r="F9" s="61">
        <v>0</v>
      </c>
      <c r="G9" s="61">
        <v>1</v>
      </c>
      <c r="H9" s="61">
        <v>0</v>
      </c>
      <c r="I9" s="61">
        <v>1</v>
      </c>
      <c r="J9" s="61">
        <v>1</v>
      </c>
      <c r="K9" s="61">
        <v>21</v>
      </c>
      <c r="L9" s="61">
        <v>3</v>
      </c>
      <c r="M9" s="61">
        <v>0</v>
      </c>
      <c r="N9" s="61">
        <f t="shared" si="0"/>
        <v>27</v>
      </c>
    </row>
    <row r="10" spans="1:14" ht="36" x14ac:dyDescent="0.25">
      <c r="A10" s="54" t="s">
        <v>8</v>
      </c>
      <c r="B10" s="61">
        <v>1</v>
      </c>
      <c r="C10" s="61">
        <v>2</v>
      </c>
      <c r="D10" s="61">
        <v>0</v>
      </c>
      <c r="E10" s="61">
        <v>3</v>
      </c>
      <c r="F10" s="61">
        <v>0</v>
      </c>
      <c r="G10" s="61">
        <v>2</v>
      </c>
      <c r="H10" s="61">
        <v>0</v>
      </c>
      <c r="I10" s="61">
        <v>0</v>
      </c>
      <c r="J10" s="61">
        <v>0</v>
      </c>
      <c r="K10" s="61">
        <v>0</v>
      </c>
      <c r="L10" s="61">
        <v>0</v>
      </c>
      <c r="M10" s="61">
        <v>2</v>
      </c>
      <c r="N10" s="61">
        <f t="shared" si="0"/>
        <v>10</v>
      </c>
    </row>
    <row r="11" spans="1:14" ht="36" x14ac:dyDescent="0.25">
      <c r="A11" s="54" t="s">
        <v>9</v>
      </c>
      <c r="B11" s="61">
        <v>0</v>
      </c>
      <c r="C11" s="61">
        <v>0</v>
      </c>
      <c r="D11" s="61">
        <v>0</v>
      </c>
      <c r="E11" s="61">
        <v>0</v>
      </c>
      <c r="F11" s="61">
        <v>0</v>
      </c>
      <c r="G11" s="61">
        <v>1</v>
      </c>
      <c r="H11" s="61">
        <v>0</v>
      </c>
      <c r="I11" s="61">
        <v>0</v>
      </c>
      <c r="J11" s="61">
        <v>0</v>
      </c>
      <c r="K11" s="61">
        <v>0</v>
      </c>
      <c r="L11" s="61">
        <v>0</v>
      </c>
      <c r="M11" s="61">
        <v>0</v>
      </c>
      <c r="N11" s="61">
        <f t="shared" si="0"/>
        <v>1</v>
      </c>
    </row>
    <row r="12" spans="1:14" hidden="1" x14ac:dyDescent="0.25">
      <c r="A12" s="54" t="s">
        <v>38</v>
      </c>
      <c r="B12" s="61">
        <v>0</v>
      </c>
      <c r="C12" s="61">
        <v>0</v>
      </c>
      <c r="D12" s="61">
        <v>0</v>
      </c>
      <c r="E12" s="61">
        <v>0</v>
      </c>
      <c r="F12" s="61">
        <v>0</v>
      </c>
      <c r="G12" s="61">
        <v>0</v>
      </c>
      <c r="H12" s="61">
        <v>0</v>
      </c>
      <c r="I12" s="61">
        <v>0</v>
      </c>
      <c r="J12" s="61">
        <v>0</v>
      </c>
      <c r="K12" s="61">
        <v>0</v>
      </c>
      <c r="L12" s="61">
        <v>0</v>
      </c>
      <c r="M12" s="61">
        <v>0</v>
      </c>
      <c r="N12" s="61">
        <f t="shared" si="0"/>
        <v>0</v>
      </c>
    </row>
    <row r="13" spans="1:14" ht="24" x14ac:dyDescent="0.25">
      <c r="A13" s="54" t="s">
        <v>10</v>
      </c>
      <c r="B13" s="61">
        <v>11</v>
      </c>
      <c r="C13" s="61">
        <v>16</v>
      </c>
      <c r="D13" s="61">
        <v>63</v>
      </c>
      <c r="E13" s="61">
        <v>4</v>
      </c>
      <c r="F13" s="61">
        <v>9</v>
      </c>
      <c r="G13" s="61">
        <v>11</v>
      </c>
      <c r="H13" s="61">
        <v>1</v>
      </c>
      <c r="I13" s="61">
        <v>5</v>
      </c>
      <c r="J13" s="61">
        <v>4</v>
      </c>
      <c r="K13" s="61">
        <v>1</v>
      </c>
      <c r="L13" s="61">
        <v>4</v>
      </c>
      <c r="M13" s="61">
        <v>6</v>
      </c>
      <c r="N13" s="61">
        <f t="shared" si="0"/>
        <v>135</v>
      </c>
    </row>
    <row r="14" spans="1:14" x14ac:dyDescent="0.25">
      <c r="A14" s="54" t="s">
        <v>11</v>
      </c>
      <c r="B14" s="61">
        <v>0</v>
      </c>
      <c r="C14" s="61">
        <v>0</v>
      </c>
      <c r="D14" s="61">
        <v>0</v>
      </c>
      <c r="E14" s="61">
        <v>0</v>
      </c>
      <c r="F14" s="61">
        <v>0</v>
      </c>
      <c r="G14" s="61">
        <v>0</v>
      </c>
      <c r="H14" s="61">
        <v>0</v>
      </c>
      <c r="I14" s="61">
        <v>0</v>
      </c>
      <c r="J14" s="61">
        <v>6</v>
      </c>
      <c r="K14" s="61">
        <v>0</v>
      </c>
      <c r="L14" s="61">
        <v>0</v>
      </c>
      <c r="M14" s="61">
        <v>0</v>
      </c>
      <c r="N14" s="61">
        <f t="shared" si="0"/>
        <v>6</v>
      </c>
    </row>
    <row r="15" spans="1:14" x14ac:dyDescent="0.25">
      <c r="A15" s="54" t="s">
        <v>12</v>
      </c>
      <c r="B15" s="61">
        <v>0</v>
      </c>
      <c r="C15" s="61">
        <v>0</v>
      </c>
      <c r="D15" s="61">
        <v>0</v>
      </c>
      <c r="E15" s="61">
        <v>0</v>
      </c>
      <c r="F15" s="61">
        <v>0</v>
      </c>
      <c r="G15" s="61">
        <v>1</v>
      </c>
      <c r="H15" s="61">
        <v>0</v>
      </c>
      <c r="I15" s="61">
        <v>0</v>
      </c>
      <c r="J15" s="61">
        <v>0</v>
      </c>
      <c r="K15" s="61">
        <v>0</v>
      </c>
      <c r="L15" s="61">
        <v>0</v>
      </c>
      <c r="M15" s="61">
        <v>0</v>
      </c>
      <c r="N15" s="61">
        <f t="shared" si="0"/>
        <v>1</v>
      </c>
    </row>
    <row r="16" spans="1:14" ht="36" x14ac:dyDescent="0.25">
      <c r="A16" s="54" t="s">
        <v>13</v>
      </c>
      <c r="B16" s="61">
        <v>5</v>
      </c>
      <c r="C16" s="61">
        <v>17</v>
      </c>
      <c r="D16" s="61">
        <v>49</v>
      </c>
      <c r="E16" s="61">
        <v>17</v>
      </c>
      <c r="F16" s="61">
        <v>14</v>
      </c>
      <c r="G16" s="61">
        <v>8</v>
      </c>
      <c r="H16" s="61">
        <v>5</v>
      </c>
      <c r="I16" s="61">
        <v>4</v>
      </c>
      <c r="J16" s="61">
        <v>3</v>
      </c>
      <c r="K16" s="61">
        <v>1</v>
      </c>
      <c r="L16" s="61">
        <v>10</v>
      </c>
      <c r="M16" s="61">
        <v>22</v>
      </c>
      <c r="N16" s="61">
        <f t="shared" si="0"/>
        <v>155</v>
      </c>
    </row>
    <row r="17" spans="1:14" hidden="1" x14ac:dyDescent="0.25">
      <c r="A17" s="54" t="s">
        <v>54</v>
      </c>
      <c r="B17" s="61">
        <v>0</v>
      </c>
      <c r="C17" s="61">
        <v>0</v>
      </c>
      <c r="D17" s="61">
        <v>0</v>
      </c>
      <c r="E17" s="61">
        <v>0</v>
      </c>
      <c r="F17" s="61">
        <v>0</v>
      </c>
      <c r="G17" s="61">
        <v>0</v>
      </c>
      <c r="H17" s="61">
        <v>0</v>
      </c>
      <c r="I17" s="61">
        <v>0</v>
      </c>
      <c r="J17" s="61">
        <v>0</v>
      </c>
      <c r="K17" s="61">
        <v>0</v>
      </c>
      <c r="L17" s="61">
        <v>0</v>
      </c>
      <c r="M17" s="61">
        <v>0</v>
      </c>
      <c r="N17" s="61">
        <v>0</v>
      </c>
    </row>
    <row r="18" spans="1:14" ht="15.75" x14ac:dyDescent="0.25">
      <c r="A18" s="62" t="s">
        <v>14</v>
      </c>
      <c r="B18" s="61">
        <f>SUM(B3:B17)</f>
        <v>20</v>
      </c>
      <c r="C18" s="61">
        <f>SUM(C3:C17)</f>
        <v>56</v>
      </c>
      <c r="D18" s="61">
        <f>SUM(D3:D17)</f>
        <v>144</v>
      </c>
      <c r="E18" s="61">
        <f>SUM(E3:E17)</f>
        <v>40</v>
      </c>
      <c r="F18" s="61">
        <f>SUM(F3:F17)</f>
        <v>42</v>
      </c>
      <c r="G18" s="61">
        <f t="shared" ref="G18:N18" si="1">SUM(G3:G17)</f>
        <v>47</v>
      </c>
      <c r="H18" s="61">
        <f t="shared" si="1"/>
        <v>15</v>
      </c>
      <c r="I18" s="61">
        <f>SUM(I3:I17)</f>
        <v>17</v>
      </c>
      <c r="J18" s="61">
        <f>SUM(J3:J17)</f>
        <v>24</v>
      </c>
      <c r="K18" s="61">
        <f t="shared" si="1"/>
        <v>38</v>
      </c>
      <c r="L18" s="61">
        <f t="shared" si="1"/>
        <v>34</v>
      </c>
      <c r="M18" s="61">
        <f>SUM(M3:M17)</f>
        <v>35</v>
      </c>
      <c r="N18" s="61">
        <f t="shared" si="1"/>
        <v>512</v>
      </c>
    </row>
    <row r="19" spans="1:14" x14ac:dyDescent="0.25">
      <c r="A19" s="26"/>
      <c r="B19" s="63"/>
      <c r="C19" s="63"/>
      <c r="D19" s="63"/>
      <c r="E19" s="63"/>
      <c r="F19" s="63"/>
      <c r="G19" s="63"/>
      <c r="H19" s="63"/>
      <c r="I19" s="63"/>
      <c r="J19" s="63"/>
      <c r="K19" s="63"/>
      <c r="L19" s="63"/>
      <c r="M19" s="63"/>
      <c r="N19" s="64"/>
    </row>
    <row r="21" spans="1:14" ht="15" customHeight="1" x14ac:dyDescent="0.25">
      <c r="A21" s="113" t="s">
        <v>45</v>
      </c>
      <c r="B21" s="114"/>
      <c r="C21" s="114"/>
      <c r="D21" s="115"/>
    </row>
    <row r="22" spans="1:14" ht="63" x14ac:dyDescent="0.25">
      <c r="A22" s="56" t="s">
        <v>20</v>
      </c>
      <c r="B22" s="60" t="s">
        <v>86</v>
      </c>
      <c r="C22" s="60" t="s">
        <v>76</v>
      </c>
      <c r="D22" s="60" t="s">
        <v>81</v>
      </c>
      <c r="E22" s="60" t="s">
        <v>82</v>
      </c>
      <c r="F22" s="60" t="s">
        <v>79</v>
      </c>
      <c r="G22" s="60" t="s">
        <v>77</v>
      </c>
      <c r="H22" s="60" t="s">
        <v>78</v>
      </c>
      <c r="I22" s="60" t="s">
        <v>85</v>
      </c>
      <c r="J22" s="60" t="s">
        <v>87</v>
      </c>
      <c r="K22" s="60" t="s">
        <v>80</v>
      </c>
      <c r="L22" s="60" t="s">
        <v>84</v>
      </c>
      <c r="M22" s="60" t="s">
        <v>83</v>
      </c>
      <c r="N22" s="60" t="s">
        <v>88</v>
      </c>
    </row>
    <row r="23" spans="1:14" ht="36" x14ac:dyDescent="0.25">
      <c r="A23" s="65" t="s">
        <v>1</v>
      </c>
      <c r="B23" s="61"/>
      <c r="C23" s="61">
        <v>1</v>
      </c>
      <c r="D23" s="61"/>
      <c r="E23" s="61"/>
      <c r="F23" s="61">
        <v>1</v>
      </c>
      <c r="G23" s="61"/>
      <c r="H23" s="61"/>
      <c r="I23" s="61"/>
      <c r="J23" s="61"/>
      <c r="K23" s="61"/>
      <c r="L23" s="61"/>
      <c r="M23" s="61"/>
      <c r="N23" s="61">
        <f>SUM(B23:M23)</f>
        <v>2</v>
      </c>
    </row>
    <row r="24" spans="1:14" ht="24" x14ac:dyDescent="0.25">
      <c r="A24" s="65" t="s">
        <v>30</v>
      </c>
      <c r="B24" s="61"/>
      <c r="C24" s="61">
        <v>1</v>
      </c>
      <c r="D24" s="61"/>
      <c r="E24" s="61"/>
      <c r="F24" s="61"/>
      <c r="G24" s="61"/>
      <c r="H24" s="61"/>
      <c r="I24" s="61"/>
      <c r="J24" s="61"/>
      <c r="K24" s="61"/>
      <c r="L24" s="61"/>
      <c r="M24" s="61"/>
      <c r="N24" s="61">
        <f t="shared" ref="N24:N25" si="2">SUM(B24:M24)</f>
        <v>1</v>
      </c>
    </row>
    <row r="25" spans="1:14" ht="36" x14ac:dyDescent="0.25">
      <c r="A25" s="65" t="s">
        <v>8</v>
      </c>
      <c r="B25" s="61"/>
      <c r="C25" s="61"/>
      <c r="D25" s="61">
        <v>3</v>
      </c>
      <c r="E25" s="61"/>
      <c r="F25" s="61"/>
      <c r="G25" s="61"/>
      <c r="H25" s="61"/>
      <c r="I25" s="61"/>
      <c r="J25" s="61"/>
      <c r="K25" s="61"/>
      <c r="L25" s="61"/>
      <c r="M25" s="61"/>
      <c r="N25" s="61">
        <f t="shared" si="2"/>
        <v>3</v>
      </c>
    </row>
    <row r="28" spans="1:14" ht="15.75" x14ac:dyDescent="0.25">
      <c r="A28" s="116" t="s">
        <v>17</v>
      </c>
      <c r="B28" s="117"/>
      <c r="C28" s="117"/>
      <c r="D28" s="118"/>
    </row>
    <row r="29" spans="1:14" ht="63" x14ac:dyDescent="0.25">
      <c r="A29" s="95" t="s">
        <v>96</v>
      </c>
      <c r="B29" s="60" t="s">
        <v>86</v>
      </c>
      <c r="C29" s="60" t="s">
        <v>76</v>
      </c>
      <c r="D29" s="60" t="s">
        <v>81</v>
      </c>
      <c r="E29" s="60" t="s">
        <v>82</v>
      </c>
      <c r="F29" s="60" t="s">
        <v>79</v>
      </c>
      <c r="G29" s="60" t="s">
        <v>77</v>
      </c>
      <c r="H29" s="60" t="s">
        <v>78</v>
      </c>
      <c r="I29" s="60" t="s">
        <v>85</v>
      </c>
      <c r="J29" s="60" t="s">
        <v>87</v>
      </c>
      <c r="K29" s="60" t="s">
        <v>80</v>
      </c>
      <c r="L29" s="60" t="s">
        <v>84</v>
      </c>
      <c r="M29" s="60" t="s">
        <v>83</v>
      </c>
      <c r="N29" s="60" t="s">
        <v>88</v>
      </c>
    </row>
    <row r="30" spans="1:14" ht="31.5" customHeight="1" x14ac:dyDescent="0.25">
      <c r="A30" s="119" t="s">
        <v>31</v>
      </c>
      <c r="B30" s="61"/>
      <c r="C30" s="61"/>
      <c r="D30" s="61"/>
      <c r="E30" s="61"/>
      <c r="F30" s="61">
        <v>6</v>
      </c>
      <c r="G30" s="61"/>
      <c r="H30" s="61"/>
      <c r="I30" s="61"/>
      <c r="J30" s="61"/>
      <c r="K30" s="61">
        <v>1</v>
      </c>
      <c r="L30" s="61"/>
      <c r="M30" s="61"/>
      <c r="N30" s="61">
        <f>SUM(B30:M30)</f>
        <v>7</v>
      </c>
    </row>
    <row r="33" spans="1:20" ht="15.75" x14ac:dyDescent="0.25">
      <c r="A33" s="510" t="s">
        <v>15</v>
      </c>
      <c r="B33" s="510"/>
      <c r="C33" s="510"/>
      <c r="D33" s="510"/>
    </row>
    <row r="34" spans="1:20" ht="63" x14ac:dyDescent="0.25">
      <c r="A34" s="120" t="s">
        <v>93</v>
      </c>
      <c r="B34" s="60" t="s">
        <v>86</v>
      </c>
      <c r="C34" s="60" t="s">
        <v>76</v>
      </c>
      <c r="D34" s="60" t="s">
        <v>81</v>
      </c>
      <c r="E34" s="60" t="s">
        <v>82</v>
      </c>
      <c r="F34" s="60" t="s">
        <v>79</v>
      </c>
      <c r="G34" s="60" t="s">
        <v>77</v>
      </c>
      <c r="H34" s="60" t="s">
        <v>78</v>
      </c>
      <c r="I34" s="60" t="s">
        <v>85</v>
      </c>
      <c r="J34" s="60" t="s">
        <v>87</v>
      </c>
      <c r="K34" s="60" t="s">
        <v>80</v>
      </c>
      <c r="L34" s="60" t="s">
        <v>84</v>
      </c>
      <c r="M34" s="60" t="s">
        <v>83</v>
      </c>
      <c r="N34" s="60" t="s">
        <v>88</v>
      </c>
    </row>
    <row r="35" spans="1:20" ht="30.75" customHeight="1" x14ac:dyDescent="0.25">
      <c r="A35" s="119" t="s">
        <v>33</v>
      </c>
      <c r="B35" s="61"/>
      <c r="C35" s="61"/>
      <c r="D35" s="61">
        <v>16</v>
      </c>
      <c r="E35" s="61">
        <v>2</v>
      </c>
      <c r="F35" s="61"/>
      <c r="G35" s="61"/>
      <c r="H35" s="61"/>
      <c r="I35" s="61"/>
      <c r="J35" s="61"/>
      <c r="K35" s="61"/>
      <c r="L35" s="61"/>
      <c r="M35" s="61"/>
      <c r="N35" s="61">
        <f>SUM(B35:M35)</f>
        <v>18</v>
      </c>
    </row>
    <row r="36" spans="1:20" ht="30.75" customHeight="1" x14ac:dyDescent="0.25">
      <c r="A36" s="119" t="s">
        <v>36</v>
      </c>
      <c r="B36" s="61"/>
      <c r="C36" s="61"/>
      <c r="D36" s="61">
        <v>3</v>
      </c>
      <c r="E36" s="61">
        <v>1</v>
      </c>
      <c r="F36" s="61"/>
      <c r="G36" s="61"/>
      <c r="H36" s="61"/>
      <c r="I36" s="61"/>
      <c r="J36" s="61"/>
      <c r="K36" s="61"/>
      <c r="L36" s="61">
        <v>1</v>
      </c>
      <c r="M36" s="61"/>
      <c r="N36" s="61">
        <f t="shared" ref="N36:N39" si="3">SUM(B36:M36)</f>
        <v>5</v>
      </c>
    </row>
    <row r="37" spans="1:20" ht="30.75" customHeight="1" x14ac:dyDescent="0.25">
      <c r="A37" s="119" t="s">
        <v>34</v>
      </c>
      <c r="B37" s="61"/>
      <c r="C37" s="61"/>
      <c r="D37" s="61"/>
      <c r="E37" s="61">
        <v>21</v>
      </c>
      <c r="F37" s="61">
        <v>1</v>
      </c>
      <c r="G37" s="61">
        <v>6</v>
      </c>
      <c r="H37" s="61"/>
      <c r="I37" s="61"/>
      <c r="J37" s="61"/>
      <c r="K37" s="61"/>
      <c r="L37" s="61"/>
      <c r="M37" s="61"/>
      <c r="N37" s="61">
        <f t="shared" si="3"/>
        <v>28</v>
      </c>
    </row>
    <row r="38" spans="1:20" ht="30.75" customHeight="1" x14ac:dyDescent="0.25">
      <c r="A38" s="119" t="s">
        <v>35</v>
      </c>
      <c r="B38" s="61"/>
      <c r="C38" s="61"/>
      <c r="D38" s="61"/>
      <c r="E38" s="61">
        <v>1</v>
      </c>
      <c r="F38" s="61"/>
      <c r="G38" s="61"/>
      <c r="H38" s="61"/>
      <c r="I38" s="61"/>
      <c r="J38" s="61"/>
      <c r="K38" s="61"/>
      <c r="L38" s="61"/>
      <c r="M38" s="61"/>
      <c r="N38" s="61">
        <f t="shared" si="3"/>
        <v>1</v>
      </c>
    </row>
    <row r="39" spans="1:20" ht="36" x14ac:dyDescent="0.25">
      <c r="A39" s="119" t="s">
        <v>37</v>
      </c>
      <c r="B39" s="61"/>
      <c r="C39" s="61"/>
      <c r="D39" s="61"/>
      <c r="E39" s="61">
        <v>1</v>
      </c>
      <c r="F39" s="61">
        <v>2</v>
      </c>
      <c r="G39" s="61"/>
      <c r="H39" s="61"/>
      <c r="I39" s="61"/>
      <c r="J39" s="61"/>
      <c r="K39" s="61"/>
      <c r="L39" s="61"/>
      <c r="M39" s="61"/>
      <c r="N39" s="61">
        <f t="shared" si="3"/>
        <v>3</v>
      </c>
    </row>
    <row r="40" spans="1:20" ht="15.75" x14ac:dyDescent="0.25">
      <c r="A40" s="526" t="s">
        <v>101</v>
      </c>
      <c r="B40" s="526"/>
      <c r="C40" s="526"/>
      <c r="D40" s="526"/>
      <c r="E40" s="26"/>
      <c r="F40" s="26"/>
      <c r="G40" s="26"/>
      <c r="H40" s="26"/>
      <c r="I40" s="26"/>
      <c r="J40" s="26"/>
      <c r="K40" s="26"/>
      <c r="L40" s="26"/>
      <c r="M40" s="26"/>
      <c r="N40" s="183"/>
      <c r="O40" s="26"/>
      <c r="P40" s="26"/>
      <c r="Q40" s="26"/>
      <c r="R40" s="26"/>
      <c r="S40" s="26"/>
      <c r="T40" s="26"/>
    </row>
    <row r="41" spans="1:20" ht="30.75" customHeight="1" x14ac:dyDescent="0.25">
      <c r="A41" s="119" t="s">
        <v>97</v>
      </c>
      <c r="B41" s="61"/>
      <c r="C41" s="61"/>
      <c r="D41" s="61"/>
      <c r="E41" s="61">
        <v>1</v>
      </c>
      <c r="F41" s="61"/>
      <c r="G41" s="61"/>
      <c r="H41" s="61"/>
      <c r="I41" s="61"/>
      <c r="J41" s="61"/>
      <c r="K41" s="61"/>
      <c r="L41" s="61"/>
      <c r="M41" s="61"/>
      <c r="N41" s="61">
        <f>SUM(B41:M41)</f>
        <v>1</v>
      </c>
    </row>
    <row r="42" spans="1:20" ht="25.5" customHeight="1" x14ac:dyDescent="0.25">
      <c r="A42" s="119" t="s">
        <v>99</v>
      </c>
      <c r="B42" s="61">
        <v>1</v>
      </c>
      <c r="C42" s="61">
        <v>1</v>
      </c>
      <c r="D42" s="61"/>
      <c r="E42" s="61"/>
      <c r="F42" s="61">
        <v>4</v>
      </c>
      <c r="G42" s="61"/>
      <c r="H42" s="61">
        <v>1</v>
      </c>
      <c r="I42" s="61"/>
      <c r="J42" s="61"/>
      <c r="K42" s="61"/>
      <c r="L42" s="61"/>
      <c r="M42" s="61"/>
      <c r="N42" s="61">
        <f t="shared" ref="N42:N43" si="4">SUM(B42:M42)</f>
        <v>7</v>
      </c>
    </row>
    <row r="43" spans="1:20" ht="25.5" customHeight="1" x14ac:dyDescent="0.25">
      <c r="A43" s="119" t="s">
        <v>100</v>
      </c>
      <c r="B43" s="61"/>
      <c r="C43" s="61"/>
      <c r="D43" s="61"/>
      <c r="E43" s="61"/>
      <c r="F43" s="61"/>
      <c r="G43" s="61">
        <v>1</v>
      </c>
      <c r="H43" s="61"/>
      <c r="I43" s="61"/>
      <c r="J43" s="61"/>
      <c r="K43" s="61"/>
      <c r="L43" s="61"/>
      <c r="M43" s="61"/>
      <c r="N43" s="61">
        <f t="shared" si="4"/>
        <v>1</v>
      </c>
    </row>
  </sheetData>
  <mergeCells count="3">
    <mergeCell ref="A40:D40"/>
    <mergeCell ref="A33:D33"/>
    <mergeCell ref="A1:A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55"/>
  <sheetViews>
    <sheetView topLeftCell="H36" zoomScaleNormal="100" workbookViewId="0">
      <selection activeCell="Q29" sqref="Q29"/>
    </sheetView>
  </sheetViews>
  <sheetFormatPr baseColWidth="10" defaultRowHeight="15.75" x14ac:dyDescent="0.25"/>
  <cols>
    <col min="1" max="1" width="6" style="2" customWidth="1"/>
    <col min="2" max="2" width="18.140625" style="5" customWidth="1"/>
    <col min="3" max="3" width="7" style="5" customWidth="1"/>
    <col min="4" max="4" width="15.85546875" style="5" customWidth="1"/>
    <col min="5" max="5" width="8.42578125" style="5" customWidth="1"/>
    <col min="6" max="6" width="16.42578125" style="5" customWidth="1"/>
    <col min="7" max="7" width="7.85546875" style="5" customWidth="1"/>
    <col min="8" max="8" width="16.140625" style="5" customWidth="1"/>
    <col min="9" max="9" width="7.85546875" style="5" customWidth="1"/>
    <col min="10" max="10" width="15.5703125" style="5" customWidth="1"/>
    <col min="11" max="11" width="9.140625" style="5" customWidth="1"/>
    <col min="12" max="12" width="15.85546875" customWidth="1"/>
    <col min="13" max="13" width="9" customWidth="1"/>
    <col min="14" max="14" width="14.85546875" customWidth="1"/>
    <col min="15" max="15" width="8.7109375" customWidth="1"/>
    <col min="16" max="19" width="11" customWidth="1"/>
    <col min="20" max="20" width="17.42578125" customWidth="1"/>
    <col min="21" max="22" width="14.42578125" bestFit="1" customWidth="1"/>
    <col min="23" max="23" width="16.28515625" customWidth="1"/>
    <col min="24" max="24" width="13.7109375" customWidth="1"/>
    <col min="25" max="25" width="15" customWidth="1"/>
    <col min="26" max="26" width="14.85546875" customWidth="1"/>
    <col min="27" max="27" width="15.7109375" bestFit="1" customWidth="1"/>
    <col min="28" max="28" width="17" customWidth="1"/>
  </cols>
  <sheetData>
    <row r="1" spans="1:31" ht="21" x14ac:dyDescent="0.25">
      <c r="A1" s="488" t="s">
        <v>46</v>
      </c>
      <c r="B1" s="488"/>
      <c r="C1" s="488"/>
      <c r="D1" s="488"/>
      <c r="E1" s="488"/>
      <c r="F1" s="488"/>
      <c r="G1" s="488"/>
      <c r="H1" s="488"/>
      <c r="I1" s="488"/>
      <c r="J1" s="488"/>
      <c r="K1" s="488"/>
      <c r="L1" s="488"/>
      <c r="M1" s="488"/>
      <c r="N1" s="488"/>
      <c r="O1" s="488"/>
      <c r="P1" s="488"/>
      <c r="Q1" s="488"/>
      <c r="R1" s="488"/>
      <c r="S1" s="488"/>
      <c r="T1" s="488"/>
      <c r="U1" s="488"/>
      <c r="V1" s="488"/>
      <c r="W1" s="488"/>
      <c r="X1" s="488"/>
      <c r="Y1" s="488"/>
      <c r="Z1" s="488"/>
      <c r="AA1" s="488"/>
      <c r="AB1" s="488"/>
      <c r="AC1" s="488"/>
      <c r="AD1" s="488"/>
      <c r="AE1" s="488"/>
    </row>
    <row r="2" spans="1:31" x14ac:dyDescent="0.25">
      <c r="A2" s="506" t="s">
        <v>0</v>
      </c>
      <c r="B2" s="513" t="s">
        <v>20</v>
      </c>
      <c r="C2" s="520" t="s">
        <v>21</v>
      </c>
      <c r="D2" s="521"/>
      <c r="E2" s="521"/>
      <c r="F2" s="521"/>
      <c r="G2" s="521"/>
      <c r="H2" s="521"/>
      <c r="I2" s="521"/>
      <c r="J2" s="521"/>
      <c r="K2" s="521"/>
      <c r="L2" s="521"/>
      <c r="M2" s="521"/>
      <c r="N2" s="521"/>
      <c r="O2" s="522"/>
      <c r="P2" s="507" t="s">
        <v>19</v>
      </c>
      <c r="Q2" s="508"/>
      <c r="R2" s="509"/>
      <c r="S2" s="1">
        <v>2017</v>
      </c>
      <c r="T2" s="489" t="s">
        <v>41</v>
      </c>
      <c r="U2" s="480" t="s">
        <v>70</v>
      </c>
      <c r="V2" s="480" t="s">
        <v>66</v>
      </c>
      <c r="W2" s="478" t="s">
        <v>67</v>
      </c>
      <c r="X2" s="478" t="s">
        <v>91</v>
      </c>
      <c r="Y2" s="478" t="s">
        <v>69</v>
      </c>
      <c r="Z2" s="478" t="s">
        <v>68</v>
      </c>
      <c r="AA2" s="481" t="s">
        <v>42</v>
      </c>
      <c r="AB2" s="481" t="s">
        <v>44</v>
      </c>
      <c r="AC2" s="71" t="s">
        <v>89</v>
      </c>
    </row>
    <row r="3" spans="1:31" ht="45" x14ac:dyDescent="0.25">
      <c r="A3" s="506"/>
      <c r="B3" s="513"/>
      <c r="C3" s="48" t="s">
        <v>23</v>
      </c>
      <c r="D3" s="44" t="s">
        <v>64</v>
      </c>
      <c r="E3" s="48" t="s">
        <v>22</v>
      </c>
      <c r="F3" s="44" t="s">
        <v>65</v>
      </c>
      <c r="G3" s="48" t="s">
        <v>52</v>
      </c>
      <c r="H3" s="44" t="s">
        <v>62</v>
      </c>
      <c r="I3" s="48" t="s">
        <v>28</v>
      </c>
      <c r="J3" s="44" t="s">
        <v>71</v>
      </c>
      <c r="K3" s="48" t="s">
        <v>26</v>
      </c>
      <c r="L3" s="44" t="s">
        <v>63</v>
      </c>
      <c r="M3" s="48" t="s">
        <v>27</v>
      </c>
      <c r="N3" s="44" t="s">
        <v>61</v>
      </c>
      <c r="O3" s="48" t="s">
        <v>109</v>
      </c>
      <c r="P3" s="22" t="s">
        <v>24</v>
      </c>
      <c r="Q3" s="23" t="s">
        <v>40</v>
      </c>
      <c r="R3" s="24" t="s">
        <v>25</v>
      </c>
      <c r="S3" s="20" t="s">
        <v>18</v>
      </c>
      <c r="T3" s="490"/>
      <c r="U3" s="480" t="s">
        <v>42</v>
      </c>
      <c r="V3" s="480" t="s">
        <v>42</v>
      </c>
      <c r="W3" s="479"/>
      <c r="X3" s="479" t="s">
        <v>42</v>
      </c>
      <c r="Y3" s="479"/>
      <c r="Z3" s="479"/>
      <c r="AA3" s="481" t="s">
        <v>42</v>
      </c>
      <c r="AB3" s="481"/>
      <c r="AC3" s="4"/>
      <c r="AD3" s="4"/>
      <c r="AE3" s="4"/>
    </row>
    <row r="4" spans="1:31" ht="36" x14ac:dyDescent="0.25">
      <c r="A4" s="506"/>
      <c r="B4" s="54" t="s">
        <v>1</v>
      </c>
      <c r="C4" s="68"/>
      <c r="D4" s="73"/>
      <c r="E4" s="35">
        <v>9</v>
      </c>
      <c r="F4" s="74">
        <v>68187822079</v>
      </c>
      <c r="G4" s="68"/>
      <c r="H4" s="73"/>
      <c r="I4" s="35">
        <v>1</v>
      </c>
      <c r="J4" s="74">
        <v>23999997</v>
      </c>
      <c r="K4" s="68"/>
      <c r="L4" s="73"/>
      <c r="M4" s="68"/>
      <c r="N4" s="73"/>
      <c r="O4" s="35">
        <f>+C4+E4+G4+I4+K4+M4</f>
        <v>10</v>
      </c>
      <c r="P4" s="14">
        <v>0</v>
      </c>
      <c r="Q4" s="16">
        <v>0</v>
      </c>
      <c r="R4" s="18">
        <v>9</v>
      </c>
      <c r="S4" s="1">
        <f>+P4+Q4+R4</f>
        <v>9</v>
      </c>
      <c r="T4" s="8">
        <f t="shared" ref="T4:T14" si="0">+H4+N4+L4+J4+D4+F4</f>
        <v>68211822076</v>
      </c>
      <c r="U4" s="72"/>
      <c r="V4" s="146">
        <v>21000000</v>
      </c>
      <c r="W4" s="76"/>
      <c r="X4" s="76"/>
      <c r="Y4" s="76"/>
      <c r="Z4" s="72"/>
      <c r="AA4" s="70">
        <f>+U4+V4+W4+X4+Y4+Z4</f>
        <v>21000000</v>
      </c>
      <c r="AB4" s="70">
        <f>+T4+AA4</f>
        <v>68232822076</v>
      </c>
    </row>
    <row r="5" spans="1:31" x14ac:dyDescent="0.25">
      <c r="A5" s="506"/>
      <c r="B5" s="54" t="s">
        <v>2</v>
      </c>
      <c r="C5" s="68"/>
      <c r="D5" s="73"/>
      <c r="E5" s="35">
        <v>3</v>
      </c>
      <c r="F5" s="74">
        <v>379989689</v>
      </c>
      <c r="G5" s="35">
        <v>5</v>
      </c>
      <c r="H5" s="74">
        <v>3583133732</v>
      </c>
      <c r="I5" s="35">
        <v>21</v>
      </c>
      <c r="J5" s="74">
        <v>459603460</v>
      </c>
      <c r="K5" s="35">
        <v>4</v>
      </c>
      <c r="L5" s="74">
        <v>301424984</v>
      </c>
      <c r="M5" s="35">
        <v>11</v>
      </c>
      <c r="N5" s="74">
        <v>2518491980</v>
      </c>
      <c r="O5" s="35">
        <f>+C5+E5+G5+I5+K5+M5</f>
        <v>44</v>
      </c>
      <c r="P5" s="14">
        <v>1</v>
      </c>
      <c r="Q5" s="16">
        <v>4</v>
      </c>
      <c r="R5" s="18">
        <v>39</v>
      </c>
      <c r="S5" s="1">
        <f t="shared" ref="S5:S19" si="1">+P5+Q5+R5</f>
        <v>44</v>
      </c>
      <c r="T5" s="8">
        <f t="shared" si="0"/>
        <v>7242643845</v>
      </c>
      <c r="U5" s="72"/>
      <c r="V5" s="72"/>
      <c r="W5" s="76"/>
      <c r="X5" s="76"/>
      <c r="Y5" s="76"/>
      <c r="Z5" s="72"/>
      <c r="AA5" s="70">
        <f t="shared" ref="AA5:AA18" si="2">+U5+V5+W5+X5+Y5+Z5</f>
        <v>0</v>
      </c>
      <c r="AB5" s="70">
        <f t="shared" ref="AB5:AB18" si="3">+T5+AA5</f>
        <v>7242643845</v>
      </c>
    </row>
    <row r="6" spans="1:31" x14ac:dyDescent="0.25">
      <c r="A6" s="506"/>
      <c r="B6" s="38" t="s">
        <v>3</v>
      </c>
      <c r="C6" s="35">
        <v>13</v>
      </c>
      <c r="D6" s="74">
        <v>7142722136</v>
      </c>
      <c r="E6" s="68"/>
      <c r="F6" s="73"/>
      <c r="G6" s="68"/>
      <c r="H6" s="73"/>
      <c r="I6" s="35">
        <v>5</v>
      </c>
      <c r="J6" s="74">
        <v>138059073</v>
      </c>
      <c r="K6" s="68"/>
      <c r="L6" s="73"/>
      <c r="M6" s="68"/>
      <c r="N6" s="73"/>
      <c r="O6" s="35">
        <f t="shared" ref="O6:O20" si="4">+C6+E6+G6+I6+K6+M6</f>
        <v>18</v>
      </c>
      <c r="P6" s="14">
        <v>2</v>
      </c>
      <c r="Q6" s="16">
        <v>1</v>
      </c>
      <c r="R6" s="18">
        <v>15</v>
      </c>
      <c r="S6" s="1">
        <f t="shared" si="1"/>
        <v>18</v>
      </c>
      <c r="T6" s="8">
        <f t="shared" si="0"/>
        <v>7280781209</v>
      </c>
      <c r="U6" s="146">
        <v>345030926</v>
      </c>
      <c r="V6" s="72"/>
      <c r="W6" s="76"/>
      <c r="X6" s="147">
        <v>16185428</v>
      </c>
      <c r="Y6" s="76"/>
      <c r="Z6" s="72"/>
      <c r="AA6" s="70">
        <f t="shared" si="2"/>
        <v>361216354</v>
      </c>
      <c r="AB6" s="70">
        <f t="shared" si="3"/>
        <v>7641997563</v>
      </c>
    </row>
    <row r="7" spans="1:31" x14ac:dyDescent="0.25">
      <c r="A7" s="506"/>
      <c r="B7" s="39" t="s">
        <v>90</v>
      </c>
      <c r="C7" s="68"/>
      <c r="D7" s="73"/>
      <c r="E7" s="35">
        <v>11</v>
      </c>
      <c r="F7" s="74">
        <v>730547654</v>
      </c>
      <c r="G7" s="35">
        <v>8</v>
      </c>
      <c r="H7" s="74">
        <v>9286818255</v>
      </c>
      <c r="I7" s="35">
        <v>52</v>
      </c>
      <c r="J7" s="74">
        <v>1091495591</v>
      </c>
      <c r="K7" s="35">
        <v>27</v>
      </c>
      <c r="L7" s="74">
        <v>3696378338</v>
      </c>
      <c r="M7" s="68"/>
      <c r="N7" s="73"/>
      <c r="O7" s="35">
        <f t="shared" si="4"/>
        <v>98</v>
      </c>
      <c r="P7" s="14">
        <v>4</v>
      </c>
      <c r="Q7" s="16">
        <v>2</v>
      </c>
      <c r="R7" s="18">
        <v>92</v>
      </c>
      <c r="S7" s="1">
        <f t="shared" si="1"/>
        <v>98</v>
      </c>
      <c r="T7" s="8">
        <f t="shared" si="0"/>
        <v>14805239838</v>
      </c>
      <c r="U7" s="72"/>
      <c r="V7" s="72">
        <v>0</v>
      </c>
      <c r="W7" s="147">
        <v>1289927871</v>
      </c>
      <c r="X7" s="147">
        <v>32869379</v>
      </c>
      <c r="Y7" s="147">
        <v>197384929</v>
      </c>
      <c r="Z7" s="147"/>
      <c r="AA7" s="70">
        <f t="shared" si="2"/>
        <v>1520182179</v>
      </c>
      <c r="AB7" s="70">
        <f t="shared" si="3"/>
        <v>16325422017</v>
      </c>
      <c r="AC7" s="25"/>
    </row>
    <row r="8" spans="1:31" ht="24" x14ac:dyDescent="0.25">
      <c r="A8" s="506"/>
      <c r="B8" s="38" t="s">
        <v>5</v>
      </c>
      <c r="C8" s="68"/>
      <c r="D8" s="73"/>
      <c r="E8" s="68"/>
      <c r="F8" s="73"/>
      <c r="G8" s="68"/>
      <c r="H8" s="73"/>
      <c r="I8" s="35">
        <v>9</v>
      </c>
      <c r="J8" s="74">
        <v>197095462</v>
      </c>
      <c r="K8" s="35">
        <v>8</v>
      </c>
      <c r="L8" s="74">
        <v>4224494142</v>
      </c>
      <c r="M8" s="35">
        <v>11</v>
      </c>
      <c r="N8" s="74">
        <v>4567729897</v>
      </c>
      <c r="O8" s="35">
        <f t="shared" si="4"/>
        <v>28</v>
      </c>
      <c r="P8" s="14">
        <v>0</v>
      </c>
      <c r="Q8" s="16">
        <v>0</v>
      </c>
      <c r="R8" s="18">
        <v>28</v>
      </c>
      <c r="S8" s="1">
        <f t="shared" si="1"/>
        <v>28</v>
      </c>
      <c r="T8" s="8">
        <f t="shared" si="0"/>
        <v>8989319501</v>
      </c>
      <c r="U8" s="72"/>
      <c r="V8" s="72"/>
      <c r="W8" s="76"/>
      <c r="X8" s="147">
        <v>16000000</v>
      </c>
      <c r="Y8" s="147">
        <v>148803480</v>
      </c>
      <c r="Z8" s="147">
        <v>373949592</v>
      </c>
      <c r="AA8" s="70">
        <f t="shared" si="2"/>
        <v>538753072</v>
      </c>
      <c r="AB8" s="70">
        <f t="shared" si="3"/>
        <v>9528072573</v>
      </c>
      <c r="AC8" s="25"/>
    </row>
    <row r="9" spans="1:31" ht="24" x14ac:dyDescent="0.25">
      <c r="A9" s="506"/>
      <c r="B9" s="38" t="s">
        <v>6</v>
      </c>
      <c r="C9" s="68"/>
      <c r="D9" s="73"/>
      <c r="E9" s="35">
        <v>1</v>
      </c>
      <c r="F9" s="74">
        <v>1400000000</v>
      </c>
      <c r="G9" s="68"/>
      <c r="H9" s="73"/>
      <c r="I9" s="68"/>
      <c r="J9" s="73"/>
      <c r="K9" s="68"/>
      <c r="L9" s="73"/>
      <c r="M9" s="68"/>
      <c r="N9" s="73"/>
      <c r="O9" s="35">
        <f t="shared" si="4"/>
        <v>1</v>
      </c>
      <c r="P9" s="14">
        <v>0</v>
      </c>
      <c r="Q9" s="16">
        <v>0</v>
      </c>
      <c r="R9" s="18">
        <v>1</v>
      </c>
      <c r="S9" s="1">
        <f t="shared" si="1"/>
        <v>1</v>
      </c>
      <c r="T9" s="8">
        <f t="shared" si="0"/>
        <v>1400000000</v>
      </c>
      <c r="U9" s="72"/>
      <c r="V9" s="72"/>
      <c r="W9" s="76"/>
      <c r="X9" s="76"/>
      <c r="Y9" s="76"/>
      <c r="Z9" s="76"/>
      <c r="AA9" s="70">
        <f t="shared" si="2"/>
        <v>0</v>
      </c>
      <c r="AB9" s="70">
        <f t="shared" si="3"/>
        <v>1400000000</v>
      </c>
    </row>
    <row r="10" spans="1:31" x14ac:dyDescent="0.25">
      <c r="A10" s="506"/>
      <c r="B10" s="38" t="s">
        <v>7</v>
      </c>
      <c r="C10" s="68"/>
      <c r="D10" s="73"/>
      <c r="E10" s="68"/>
      <c r="F10" s="73"/>
      <c r="G10" s="35">
        <v>3</v>
      </c>
      <c r="H10" s="74">
        <v>8374616924</v>
      </c>
      <c r="I10" s="35">
        <v>6</v>
      </c>
      <c r="J10" s="74">
        <v>183525818</v>
      </c>
      <c r="K10" s="35">
        <v>14</v>
      </c>
      <c r="L10" s="74">
        <v>1918848425</v>
      </c>
      <c r="M10" s="68"/>
      <c r="N10" s="73"/>
      <c r="O10" s="35">
        <f t="shared" si="4"/>
        <v>23</v>
      </c>
      <c r="P10" s="14">
        <v>3</v>
      </c>
      <c r="Q10" s="16">
        <v>6</v>
      </c>
      <c r="R10" s="18">
        <v>14</v>
      </c>
      <c r="S10" s="1">
        <f t="shared" si="1"/>
        <v>23</v>
      </c>
      <c r="T10" s="8">
        <f t="shared" si="0"/>
        <v>10476991167</v>
      </c>
      <c r="U10" s="72"/>
      <c r="V10" s="72"/>
      <c r="W10" s="147">
        <v>299098198</v>
      </c>
      <c r="X10" s="76"/>
      <c r="Y10" s="76"/>
      <c r="Z10" s="76"/>
      <c r="AA10" s="70">
        <f t="shared" si="2"/>
        <v>299098198</v>
      </c>
      <c r="AB10" s="70">
        <f t="shared" si="3"/>
        <v>10776089365</v>
      </c>
      <c r="AC10" s="25"/>
    </row>
    <row r="11" spans="1:31" ht="24" x14ac:dyDescent="0.25">
      <c r="A11" s="506"/>
      <c r="B11" s="54" t="s">
        <v>8</v>
      </c>
      <c r="C11" s="68"/>
      <c r="D11" s="73"/>
      <c r="E11" s="35">
        <v>8</v>
      </c>
      <c r="F11" s="74">
        <v>3059836331</v>
      </c>
      <c r="G11" s="68"/>
      <c r="H11" s="73"/>
      <c r="I11" s="68"/>
      <c r="J11" s="73"/>
      <c r="K11" s="68"/>
      <c r="L11" s="73"/>
      <c r="M11" s="68"/>
      <c r="N11" s="73"/>
      <c r="O11" s="35">
        <f t="shared" si="4"/>
        <v>8</v>
      </c>
      <c r="P11" s="14">
        <v>1</v>
      </c>
      <c r="Q11" s="16">
        <v>0</v>
      </c>
      <c r="R11" s="18">
        <v>7</v>
      </c>
      <c r="S11" s="1">
        <f t="shared" si="1"/>
        <v>8</v>
      </c>
      <c r="T11" s="8">
        <f t="shared" si="0"/>
        <v>3059836331</v>
      </c>
      <c r="U11" s="72"/>
      <c r="V11" s="146">
        <v>465518885</v>
      </c>
      <c r="W11" s="76"/>
      <c r="X11" s="76"/>
      <c r="Y11" s="76"/>
      <c r="Z11" s="76"/>
      <c r="AA11" s="70">
        <f t="shared" si="2"/>
        <v>465518885</v>
      </c>
      <c r="AB11" s="70">
        <f t="shared" si="3"/>
        <v>3525355216</v>
      </c>
    </row>
    <row r="12" spans="1:31" ht="36" x14ac:dyDescent="0.25">
      <c r="A12" s="506"/>
      <c r="B12" s="54" t="s">
        <v>9</v>
      </c>
      <c r="C12" s="35">
        <v>1</v>
      </c>
      <c r="D12" s="74">
        <v>0</v>
      </c>
      <c r="E12" s="68"/>
      <c r="F12" s="73"/>
      <c r="G12" s="68"/>
      <c r="H12" s="73"/>
      <c r="I12" s="68"/>
      <c r="J12" s="73"/>
      <c r="K12" s="68"/>
      <c r="L12" s="73"/>
      <c r="M12" s="68"/>
      <c r="N12" s="73"/>
      <c r="O12" s="35">
        <f t="shared" si="4"/>
        <v>1</v>
      </c>
      <c r="P12" s="14">
        <v>1</v>
      </c>
      <c r="Q12" s="16">
        <v>0</v>
      </c>
      <c r="R12" s="18">
        <v>0</v>
      </c>
      <c r="S12" s="1">
        <f t="shared" si="1"/>
        <v>1</v>
      </c>
      <c r="T12" s="8">
        <f t="shared" si="0"/>
        <v>0</v>
      </c>
      <c r="U12" s="72"/>
      <c r="V12" s="72"/>
      <c r="W12" s="76"/>
      <c r="X12" s="76"/>
      <c r="Y12" s="76"/>
      <c r="Z12" s="76"/>
      <c r="AA12" s="70">
        <f t="shared" si="2"/>
        <v>0</v>
      </c>
      <c r="AB12" s="70">
        <f t="shared" si="3"/>
        <v>0</v>
      </c>
    </row>
    <row r="13" spans="1:31" hidden="1" x14ac:dyDescent="0.25">
      <c r="A13" s="506"/>
      <c r="B13" s="54" t="s">
        <v>38</v>
      </c>
      <c r="C13" s="68"/>
      <c r="D13" s="73"/>
      <c r="E13" s="68"/>
      <c r="F13" s="73"/>
      <c r="G13" s="68"/>
      <c r="H13" s="73"/>
      <c r="I13" s="68"/>
      <c r="J13" s="73"/>
      <c r="K13" s="68"/>
      <c r="L13" s="73"/>
      <c r="M13" s="68"/>
      <c r="N13" s="73"/>
      <c r="O13" s="35">
        <f t="shared" si="4"/>
        <v>0</v>
      </c>
      <c r="P13" s="14">
        <v>0</v>
      </c>
      <c r="Q13" s="16">
        <v>0</v>
      </c>
      <c r="R13" s="18">
        <v>0</v>
      </c>
      <c r="S13" s="1">
        <f t="shared" si="1"/>
        <v>0</v>
      </c>
      <c r="T13" s="82">
        <f t="shared" si="0"/>
        <v>0</v>
      </c>
      <c r="U13" s="72"/>
      <c r="V13" s="72"/>
      <c r="W13" s="76"/>
      <c r="X13" s="76"/>
      <c r="Y13" s="76"/>
      <c r="Z13" s="76"/>
      <c r="AA13" s="70">
        <f t="shared" ref="AA13:AA14" si="5">+U13+V13+W13+X13+Y13+Z13</f>
        <v>0</v>
      </c>
      <c r="AB13" s="70">
        <f t="shared" ref="AB13:AB14" si="6">+T13+AA13</f>
        <v>0</v>
      </c>
    </row>
    <row r="14" spans="1:31" ht="24" x14ac:dyDescent="0.25">
      <c r="A14" s="506"/>
      <c r="B14" s="54" t="s">
        <v>10</v>
      </c>
      <c r="C14" s="68"/>
      <c r="D14" s="73"/>
      <c r="E14" s="35">
        <v>181</v>
      </c>
      <c r="F14" s="74">
        <v>3537353102</v>
      </c>
      <c r="G14" s="68"/>
      <c r="H14" s="73"/>
      <c r="I14" s="68"/>
      <c r="J14" s="73"/>
      <c r="K14" s="68"/>
      <c r="L14" s="73"/>
      <c r="M14" s="68"/>
      <c r="N14" s="73"/>
      <c r="O14" s="35">
        <f t="shared" si="4"/>
        <v>181</v>
      </c>
      <c r="P14" s="14">
        <v>2</v>
      </c>
      <c r="Q14" s="16">
        <v>5</v>
      </c>
      <c r="R14" s="18">
        <v>174</v>
      </c>
      <c r="S14" s="1">
        <f t="shared" si="1"/>
        <v>181</v>
      </c>
      <c r="T14" s="82">
        <f t="shared" si="0"/>
        <v>3537353102</v>
      </c>
      <c r="U14" s="72"/>
      <c r="V14" s="146">
        <v>24928483</v>
      </c>
      <c r="W14" s="76"/>
      <c r="X14" s="76"/>
      <c r="Y14" s="76"/>
      <c r="Z14" s="76"/>
      <c r="AA14" s="70">
        <f t="shared" si="5"/>
        <v>24928483</v>
      </c>
      <c r="AB14" s="70">
        <f t="shared" si="6"/>
        <v>3562281585</v>
      </c>
    </row>
    <row r="15" spans="1:31" x14ac:dyDescent="0.25">
      <c r="A15" s="506"/>
      <c r="B15" s="54" t="s">
        <v>47</v>
      </c>
      <c r="C15" s="68"/>
      <c r="D15" s="73"/>
      <c r="E15" s="35">
        <v>1</v>
      </c>
      <c r="F15" s="74">
        <v>0</v>
      </c>
      <c r="G15" s="68"/>
      <c r="H15" s="73"/>
      <c r="I15" s="68"/>
      <c r="J15" s="73"/>
      <c r="K15" s="68"/>
      <c r="L15" s="73"/>
      <c r="M15" s="68"/>
      <c r="N15" s="73"/>
      <c r="O15" s="35">
        <f t="shared" si="4"/>
        <v>1</v>
      </c>
      <c r="P15" s="14">
        <v>1</v>
      </c>
      <c r="Q15" s="16">
        <v>0</v>
      </c>
      <c r="R15" s="18">
        <v>0</v>
      </c>
      <c r="S15" s="1">
        <f t="shared" si="1"/>
        <v>1</v>
      </c>
      <c r="T15" s="8">
        <f>+H15+N15+L15+J15+D15+F15</f>
        <v>0</v>
      </c>
      <c r="U15" s="72"/>
      <c r="V15" s="72"/>
      <c r="W15" s="76"/>
      <c r="X15" s="76"/>
      <c r="Y15" s="76"/>
      <c r="Z15" s="76"/>
      <c r="AA15" s="70">
        <f t="shared" si="2"/>
        <v>0</v>
      </c>
      <c r="AB15" s="70">
        <f t="shared" si="3"/>
        <v>0</v>
      </c>
    </row>
    <row r="16" spans="1:31" x14ac:dyDescent="0.25">
      <c r="A16" s="506"/>
      <c r="B16" s="54" t="s">
        <v>11</v>
      </c>
      <c r="C16" s="35">
        <v>12</v>
      </c>
      <c r="D16" s="74">
        <v>2956211842</v>
      </c>
      <c r="E16" s="68"/>
      <c r="F16" s="73"/>
      <c r="G16" s="68"/>
      <c r="H16" s="73"/>
      <c r="I16" s="35">
        <v>1</v>
      </c>
      <c r="J16" s="74">
        <v>8330000</v>
      </c>
      <c r="K16" s="68"/>
      <c r="L16" s="73"/>
      <c r="M16" s="68"/>
      <c r="N16" s="73"/>
      <c r="O16" s="35">
        <f t="shared" si="4"/>
        <v>13</v>
      </c>
      <c r="P16" s="14">
        <v>3</v>
      </c>
      <c r="Q16" s="16">
        <v>3</v>
      </c>
      <c r="R16" s="18">
        <v>7</v>
      </c>
      <c r="S16" s="1">
        <f t="shared" si="1"/>
        <v>13</v>
      </c>
      <c r="T16" s="8">
        <f>+H16+N16+L16+J16+D16+F16</f>
        <v>2964541842</v>
      </c>
      <c r="U16" s="146">
        <v>398559823</v>
      </c>
      <c r="V16" s="72"/>
      <c r="W16" s="76"/>
      <c r="X16" s="76"/>
      <c r="Y16" s="76"/>
      <c r="Z16" s="76"/>
      <c r="AA16" s="70">
        <f t="shared" si="2"/>
        <v>398559823</v>
      </c>
      <c r="AB16" s="70">
        <f t="shared" si="3"/>
        <v>3363101665</v>
      </c>
    </row>
    <row r="17" spans="1:31" hidden="1" x14ac:dyDescent="0.25">
      <c r="A17" s="506"/>
      <c r="B17" s="54" t="s">
        <v>12</v>
      </c>
      <c r="C17" s="68"/>
      <c r="D17" s="73"/>
      <c r="E17" s="68"/>
      <c r="F17" s="73"/>
      <c r="G17" s="68"/>
      <c r="H17" s="73"/>
      <c r="I17" s="68"/>
      <c r="J17" s="73"/>
      <c r="K17" s="68"/>
      <c r="L17" s="73"/>
      <c r="M17" s="68"/>
      <c r="N17" s="73"/>
      <c r="O17" s="35">
        <f t="shared" si="4"/>
        <v>0</v>
      </c>
      <c r="P17" s="14">
        <v>0</v>
      </c>
      <c r="Q17" s="16">
        <v>0</v>
      </c>
      <c r="R17" s="18">
        <v>0</v>
      </c>
      <c r="S17" s="1">
        <f t="shared" si="1"/>
        <v>0</v>
      </c>
      <c r="T17" s="8">
        <f>+H17+N17+L17+J17+D17+F17</f>
        <v>0</v>
      </c>
      <c r="U17" s="72"/>
      <c r="V17" s="72"/>
      <c r="W17" s="76"/>
      <c r="X17" s="76"/>
      <c r="Y17" s="76"/>
      <c r="Z17" s="76"/>
      <c r="AA17" s="70">
        <f t="shared" si="2"/>
        <v>0</v>
      </c>
      <c r="AB17" s="70">
        <f t="shared" si="3"/>
        <v>0</v>
      </c>
      <c r="AC17" s="25"/>
    </row>
    <row r="18" spans="1:31" ht="36" x14ac:dyDescent="0.25">
      <c r="A18" s="506"/>
      <c r="B18" s="54" t="s">
        <v>13</v>
      </c>
      <c r="C18" s="68"/>
      <c r="D18" s="73"/>
      <c r="E18" s="35">
        <v>199</v>
      </c>
      <c r="F18" s="74">
        <v>6883526139</v>
      </c>
      <c r="G18" s="68"/>
      <c r="H18" s="73"/>
      <c r="I18" s="68"/>
      <c r="J18" s="73"/>
      <c r="K18" s="68"/>
      <c r="L18" s="73"/>
      <c r="M18" s="68"/>
      <c r="N18" s="73"/>
      <c r="O18" s="35">
        <f t="shared" si="4"/>
        <v>199</v>
      </c>
      <c r="P18" s="14">
        <v>0</v>
      </c>
      <c r="Q18" s="16">
        <v>4</v>
      </c>
      <c r="R18" s="18">
        <v>195</v>
      </c>
      <c r="S18" s="1">
        <f t="shared" si="1"/>
        <v>199</v>
      </c>
      <c r="T18" s="8">
        <f>+H18+N18+L18+J18+D18+F18</f>
        <v>6883526139</v>
      </c>
      <c r="U18" s="72"/>
      <c r="V18" s="146">
        <v>44292667</v>
      </c>
      <c r="W18" s="76"/>
      <c r="X18" s="76"/>
      <c r="Y18" s="76"/>
      <c r="Z18" s="76"/>
      <c r="AA18" s="70">
        <f t="shared" si="2"/>
        <v>44292667</v>
      </c>
      <c r="AB18" s="70">
        <f t="shared" si="3"/>
        <v>6927818806</v>
      </c>
    </row>
    <row r="19" spans="1:31" x14ac:dyDescent="0.25">
      <c r="A19" s="506"/>
      <c r="B19" s="11" t="s">
        <v>14</v>
      </c>
      <c r="C19" s="7">
        <f>SUM(C4:C18)</f>
        <v>26</v>
      </c>
      <c r="D19" s="70">
        <f t="shared" ref="D19:N19" si="7">SUM(D4:D18)</f>
        <v>10098933978</v>
      </c>
      <c r="E19" s="7">
        <f t="shared" si="7"/>
        <v>413</v>
      </c>
      <c r="F19" s="70">
        <f t="shared" si="7"/>
        <v>84179074994</v>
      </c>
      <c r="G19" s="7">
        <f t="shared" si="7"/>
        <v>16</v>
      </c>
      <c r="H19" s="70">
        <f t="shared" si="7"/>
        <v>21244568911</v>
      </c>
      <c r="I19" s="7">
        <f t="shared" si="7"/>
        <v>95</v>
      </c>
      <c r="J19" s="70">
        <f t="shared" si="7"/>
        <v>2102109401</v>
      </c>
      <c r="K19" s="7">
        <f t="shared" si="7"/>
        <v>53</v>
      </c>
      <c r="L19" s="70">
        <f t="shared" si="7"/>
        <v>10141145889</v>
      </c>
      <c r="M19" s="7">
        <f t="shared" si="7"/>
        <v>22</v>
      </c>
      <c r="N19" s="70">
        <f t="shared" si="7"/>
        <v>7086221877</v>
      </c>
      <c r="O19" s="189">
        <f t="shared" si="4"/>
        <v>625</v>
      </c>
      <c r="P19" s="15">
        <f>SUM(P4:P18)</f>
        <v>18</v>
      </c>
      <c r="Q19" s="17">
        <f>SUM(Q4:Q18)</f>
        <v>25</v>
      </c>
      <c r="R19" s="19">
        <v>0</v>
      </c>
      <c r="S19" s="1">
        <f t="shared" si="1"/>
        <v>43</v>
      </c>
      <c r="T19" s="181">
        <f>SUM(T4:T18)</f>
        <v>134852055050</v>
      </c>
      <c r="U19" s="181">
        <f>SUM(U4:U18)</f>
        <v>743590749</v>
      </c>
      <c r="V19" s="181">
        <f t="shared" ref="V19:Z19" si="8">SUM(V4:V18)</f>
        <v>555740035</v>
      </c>
      <c r="W19" s="181">
        <f t="shared" si="8"/>
        <v>1589026069</v>
      </c>
      <c r="X19" s="181">
        <f t="shared" si="8"/>
        <v>65054807</v>
      </c>
      <c r="Y19" s="181">
        <f t="shared" si="8"/>
        <v>346188409</v>
      </c>
      <c r="Z19" s="181">
        <f t="shared" si="8"/>
        <v>373949592</v>
      </c>
      <c r="AA19" s="37">
        <f>SUM(AA4:AA18)</f>
        <v>3673549661</v>
      </c>
      <c r="AB19" s="149">
        <f>SUM(AB4:AB18)</f>
        <v>138525604711</v>
      </c>
    </row>
    <row r="20" spans="1:31" ht="18.75" x14ac:dyDescent="0.3">
      <c r="A20" s="506"/>
      <c r="B20" s="21" t="s">
        <v>43</v>
      </c>
      <c r="C20" s="151">
        <v>12</v>
      </c>
      <c r="D20" s="152"/>
      <c r="E20" s="151">
        <v>0</v>
      </c>
      <c r="F20" s="21"/>
      <c r="G20" s="151">
        <v>4</v>
      </c>
      <c r="H20" s="151"/>
      <c r="I20" s="151">
        <v>20</v>
      </c>
      <c r="J20" s="151"/>
      <c r="K20" s="151">
        <v>3</v>
      </c>
      <c r="L20" s="151"/>
      <c r="M20" s="151">
        <v>2</v>
      </c>
      <c r="N20" s="185" t="s">
        <v>121</v>
      </c>
      <c r="O20" s="154">
        <f t="shared" si="4"/>
        <v>41</v>
      </c>
      <c r="P20" s="106"/>
      <c r="Q20" s="106"/>
      <c r="R20" s="106"/>
      <c r="S20" s="188"/>
      <c r="T20" s="32"/>
      <c r="U20" s="32"/>
      <c r="V20" s="32"/>
      <c r="W20" s="32"/>
      <c r="X20" s="184"/>
      <c r="Y20" s="184"/>
      <c r="Z20" s="184"/>
      <c r="AA20" s="32"/>
      <c r="AB20" s="32"/>
    </row>
    <row r="21" spans="1:31" ht="18.75" x14ac:dyDescent="0.3">
      <c r="A21" s="28"/>
      <c r="B21" s="29"/>
      <c r="C21" s="29"/>
      <c r="D21" s="29"/>
      <c r="E21" s="29"/>
      <c r="F21" s="29"/>
      <c r="G21" s="30"/>
      <c r="H21" s="30"/>
      <c r="I21" s="30"/>
      <c r="J21" s="30"/>
      <c r="K21" s="30"/>
      <c r="L21" s="30"/>
      <c r="M21" s="30"/>
      <c r="N21" s="186" t="s">
        <v>102</v>
      </c>
      <c r="O21" s="154">
        <v>2</v>
      </c>
      <c r="P21" s="30"/>
      <c r="Q21" s="30"/>
      <c r="R21" s="30"/>
      <c r="S21" s="30"/>
      <c r="T21" s="30"/>
      <c r="U21" s="30"/>
      <c r="V21" s="30"/>
      <c r="W21" s="30"/>
      <c r="X21" s="30"/>
      <c r="Y21" s="31"/>
      <c r="Z21" s="31"/>
      <c r="AA21" s="31"/>
      <c r="AB21" s="32"/>
      <c r="AC21" s="32"/>
      <c r="AD21" s="32"/>
      <c r="AE21" s="32"/>
    </row>
    <row r="22" spans="1:31" ht="21" x14ac:dyDescent="0.25">
      <c r="A22" s="75"/>
      <c r="B22" s="75"/>
      <c r="C22" s="75"/>
      <c r="D22" s="75"/>
      <c r="E22" s="75"/>
      <c r="F22" s="75"/>
      <c r="G22" s="75"/>
      <c r="H22" s="75"/>
      <c r="I22" s="75"/>
      <c r="J22" s="75"/>
      <c r="K22" s="75"/>
      <c r="L22" s="75"/>
      <c r="M22" s="75"/>
      <c r="N22" s="153"/>
      <c r="O22" s="187"/>
      <c r="P22" s="75"/>
      <c r="Q22" s="75"/>
      <c r="R22" s="75"/>
      <c r="S22" s="75"/>
      <c r="T22" s="75"/>
      <c r="U22" s="75"/>
      <c r="V22" s="75"/>
      <c r="W22" s="75"/>
      <c r="X22" s="75"/>
      <c r="Y22" s="75"/>
      <c r="Z22" s="75"/>
      <c r="AA22" s="75"/>
      <c r="AB22" s="75"/>
      <c r="AC22" s="75"/>
      <c r="AD22" s="142"/>
      <c r="AE22" s="142"/>
    </row>
    <row r="23" spans="1:31" ht="15.75" customHeight="1" x14ac:dyDescent="0.25">
      <c r="A23" s="500" t="s">
        <v>45</v>
      </c>
      <c r="B23" s="501"/>
      <c r="C23" s="501"/>
      <c r="D23" s="502"/>
      <c r="E23" s="484" t="s">
        <v>19</v>
      </c>
      <c r="F23" s="484"/>
      <c r="G23" s="484"/>
      <c r="H23" s="1">
        <v>2017</v>
      </c>
      <c r="I23" s="491" t="s">
        <v>41</v>
      </c>
      <c r="J23" s="491"/>
      <c r="K23" s="527" t="s">
        <v>42</v>
      </c>
      <c r="L23" s="528"/>
      <c r="M23" s="527" t="s">
        <v>58</v>
      </c>
      <c r="N23" s="528"/>
      <c r="O23" s="86"/>
      <c r="P23" s="86"/>
      <c r="Q23" s="86"/>
      <c r="R23" s="87"/>
      <c r="S23" s="88"/>
      <c r="T23" s="89"/>
      <c r="U23" s="89"/>
      <c r="V23" s="5"/>
      <c r="W23" s="5"/>
      <c r="X23" s="5"/>
      <c r="Y23" s="5"/>
      <c r="Z23" s="5"/>
      <c r="AA23" s="5"/>
      <c r="AD23" s="122"/>
      <c r="AE23" s="122"/>
    </row>
    <row r="24" spans="1:31" x14ac:dyDescent="0.25">
      <c r="A24" s="503"/>
      <c r="B24" s="504"/>
      <c r="C24" s="504"/>
      <c r="D24" s="505"/>
      <c r="E24" s="498" t="s">
        <v>24</v>
      </c>
      <c r="F24" s="496" t="s">
        <v>40</v>
      </c>
      <c r="G24" s="494" t="s">
        <v>25</v>
      </c>
      <c r="H24" s="492" t="s">
        <v>18</v>
      </c>
      <c r="I24" s="491"/>
      <c r="J24" s="491"/>
      <c r="K24" s="529"/>
      <c r="L24" s="530"/>
      <c r="M24" s="529"/>
      <c r="N24" s="530"/>
      <c r="O24" s="86"/>
      <c r="P24" s="86"/>
      <c r="Q24" s="86"/>
      <c r="R24" s="87"/>
      <c r="S24" s="88"/>
      <c r="T24" s="89"/>
      <c r="U24" s="89"/>
      <c r="V24" s="5"/>
      <c r="W24" s="5"/>
      <c r="X24" s="5"/>
      <c r="Y24" s="5"/>
      <c r="Z24" s="5"/>
      <c r="AA24" s="5"/>
      <c r="AD24" s="122"/>
      <c r="AE24" s="122"/>
    </row>
    <row r="25" spans="1:31" x14ac:dyDescent="0.25">
      <c r="A25" s="55"/>
      <c r="B25" s="56" t="s">
        <v>20</v>
      </c>
      <c r="C25" s="48" t="s">
        <v>22</v>
      </c>
      <c r="D25" s="44" t="s">
        <v>65</v>
      </c>
      <c r="E25" s="499"/>
      <c r="F25" s="497"/>
      <c r="G25" s="495"/>
      <c r="H25" s="493"/>
      <c r="I25" s="491"/>
      <c r="J25" s="491"/>
      <c r="K25" s="531"/>
      <c r="L25" s="532"/>
      <c r="M25" s="531"/>
      <c r="N25" s="532"/>
      <c r="O25" s="87"/>
      <c r="P25" s="87"/>
      <c r="Q25" s="87"/>
      <c r="R25" s="87"/>
      <c r="S25" s="90"/>
      <c r="T25" s="89"/>
      <c r="U25" s="89"/>
      <c r="V25" s="5"/>
      <c r="W25" s="5"/>
      <c r="X25" s="5"/>
      <c r="Y25" s="5"/>
      <c r="Z25" s="5"/>
      <c r="AA25" s="5"/>
      <c r="AD25" s="122"/>
      <c r="AE25" s="122"/>
    </row>
    <row r="26" spans="1:31" ht="23.25" customHeight="1" x14ac:dyDescent="0.25">
      <c r="A26" s="482" t="s">
        <v>1</v>
      </c>
      <c r="B26" s="482"/>
      <c r="C26" s="6">
        <v>2</v>
      </c>
      <c r="D26" s="69">
        <v>13560863</v>
      </c>
      <c r="E26" s="14">
        <v>0</v>
      </c>
      <c r="F26" s="16">
        <v>1</v>
      </c>
      <c r="G26" s="18">
        <v>1</v>
      </c>
      <c r="H26" s="12">
        <f>+E26+F26+G26</f>
        <v>2</v>
      </c>
      <c r="I26" s="485">
        <f>+D26</f>
        <v>13560863</v>
      </c>
      <c r="J26" s="485"/>
      <c r="K26" s="518">
        <v>0</v>
      </c>
      <c r="L26" s="519"/>
      <c r="M26" s="516">
        <f t="shared" ref="M26:M29" si="9">+I26+K26</f>
        <v>13560863</v>
      </c>
      <c r="N26" s="516"/>
      <c r="O26" s="91"/>
      <c r="P26" s="91"/>
      <c r="Q26" s="91"/>
      <c r="R26" s="91"/>
      <c r="S26" s="91"/>
      <c r="T26" s="89"/>
      <c r="U26" s="89"/>
      <c r="V26" s="5"/>
      <c r="W26" s="5"/>
      <c r="X26" s="5"/>
      <c r="Y26" s="5"/>
      <c r="Z26" s="5"/>
      <c r="AA26" s="5"/>
      <c r="AD26" s="144"/>
      <c r="AE26" s="144"/>
    </row>
    <row r="27" spans="1:31" ht="18.75" customHeight="1" x14ac:dyDescent="0.25">
      <c r="A27" s="482" t="s">
        <v>48</v>
      </c>
      <c r="B27" s="482"/>
      <c r="C27" s="6">
        <v>3</v>
      </c>
      <c r="D27" s="69">
        <v>479000000</v>
      </c>
      <c r="E27" s="14">
        <v>0</v>
      </c>
      <c r="F27" s="16">
        <v>0</v>
      </c>
      <c r="G27" s="18">
        <v>3</v>
      </c>
      <c r="H27" s="12">
        <f t="shared" ref="H27:H29" si="10">+E27+F27+G27</f>
        <v>3</v>
      </c>
      <c r="I27" s="485">
        <f t="shared" ref="I27:I29" si="11">+D27</f>
        <v>479000000</v>
      </c>
      <c r="J27" s="485"/>
      <c r="K27" s="518">
        <v>0</v>
      </c>
      <c r="L27" s="519"/>
      <c r="M27" s="516">
        <f t="shared" si="9"/>
        <v>479000000</v>
      </c>
      <c r="N27" s="516"/>
      <c r="O27" s="91"/>
      <c r="P27" s="91"/>
      <c r="Q27" s="91"/>
      <c r="R27" s="91"/>
      <c r="S27" s="91"/>
      <c r="T27" s="89"/>
      <c r="U27" s="89"/>
      <c r="V27" s="5"/>
      <c r="W27" s="5"/>
      <c r="X27" s="5"/>
      <c r="Y27" s="5"/>
      <c r="Z27" s="5"/>
      <c r="AA27" s="5"/>
      <c r="AD27" s="144"/>
      <c r="AE27" s="144"/>
    </row>
    <row r="28" spans="1:31" x14ac:dyDescent="0.25">
      <c r="A28" s="482" t="s">
        <v>30</v>
      </c>
      <c r="B28" s="482"/>
      <c r="C28" s="6">
        <v>1</v>
      </c>
      <c r="D28" s="69">
        <v>124439898</v>
      </c>
      <c r="E28" s="14">
        <v>0</v>
      </c>
      <c r="F28" s="16">
        <v>0</v>
      </c>
      <c r="G28" s="18">
        <v>1</v>
      </c>
      <c r="H28" s="12">
        <f t="shared" si="10"/>
        <v>1</v>
      </c>
      <c r="I28" s="485">
        <f t="shared" si="11"/>
        <v>124439898</v>
      </c>
      <c r="J28" s="485"/>
      <c r="K28" s="518">
        <v>0</v>
      </c>
      <c r="L28" s="519"/>
      <c r="M28" s="516">
        <f t="shared" si="9"/>
        <v>124439898</v>
      </c>
      <c r="N28" s="516"/>
      <c r="O28" s="91"/>
      <c r="P28" s="91"/>
      <c r="Q28" s="91"/>
      <c r="R28" s="91"/>
      <c r="S28" s="91"/>
      <c r="T28" s="89"/>
      <c r="U28" s="89"/>
      <c r="V28" s="5"/>
      <c r="W28" s="5"/>
      <c r="X28" s="5"/>
      <c r="Y28" s="5"/>
      <c r="Z28" s="5"/>
      <c r="AA28" s="5"/>
      <c r="AD28" s="144"/>
      <c r="AE28" s="144"/>
    </row>
    <row r="29" spans="1:31" ht="21" customHeight="1" x14ac:dyDescent="0.25">
      <c r="A29" s="482" t="s">
        <v>8</v>
      </c>
      <c r="B29" s="482"/>
      <c r="C29" s="6">
        <v>1</v>
      </c>
      <c r="D29" s="69">
        <v>292000000</v>
      </c>
      <c r="E29" s="14">
        <v>0</v>
      </c>
      <c r="F29" s="16">
        <v>1</v>
      </c>
      <c r="G29" s="18">
        <v>0</v>
      </c>
      <c r="H29" s="12">
        <f t="shared" si="10"/>
        <v>1</v>
      </c>
      <c r="I29" s="485">
        <f t="shared" si="11"/>
        <v>292000000</v>
      </c>
      <c r="J29" s="485"/>
      <c r="K29" s="518">
        <v>140000000</v>
      </c>
      <c r="L29" s="519"/>
      <c r="M29" s="516">
        <f t="shared" si="9"/>
        <v>432000000</v>
      </c>
      <c r="N29" s="516"/>
      <c r="O29" s="91"/>
      <c r="P29" s="91"/>
      <c r="Q29" s="91"/>
      <c r="R29" s="91"/>
      <c r="S29" s="91"/>
      <c r="T29" s="89"/>
      <c r="U29" s="89"/>
      <c r="V29" s="30"/>
      <c r="W29" s="30"/>
      <c r="X29" s="30"/>
      <c r="Y29" s="30"/>
      <c r="Z29" s="30"/>
      <c r="AA29" s="30"/>
      <c r="AB29" s="26"/>
      <c r="AD29" s="144"/>
      <c r="AE29" s="144"/>
    </row>
    <row r="30" spans="1:31" ht="18.75" x14ac:dyDescent="0.25">
      <c r="A30" s="482" t="s">
        <v>14</v>
      </c>
      <c r="B30" s="482"/>
      <c r="C30" s="6">
        <f>SUM(C26:C29)</f>
        <v>7</v>
      </c>
      <c r="D30" s="69">
        <f>SUM(D26:D29)</f>
        <v>909000761</v>
      </c>
      <c r="E30" s="15">
        <f t="shared" ref="E30:I30" si="12">SUM(E26:E29)</f>
        <v>0</v>
      </c>
      <c r="F30" s="17">
        <f t="shared" si="12"/>
        <v>2</v>
      </c>
      <c r="G30" s="19">
        <f t="shared" si="12"/>
        <v>5</v>
      </c>
      <c r="H30" s="34">
        <f t="shared" si="12"/>
        <v>7</v>
      </c>
      <c r="I30" s="517">
        <f t="shared" si="12"/>
        <v>909000761</v>
      </c>
      <c r="J30" s="517"/>
      <c r="K30" s="523">
        <f t="shared" ref="K30" si="13">SUM(K25:K29)</f>
        <v>140000000</v>
      </c>
      <c r="L30" s="523"/>
      <c r="M30" s="524">
        <f>SUM(M25:N29)</f>
        <v>1049000761</v>
      </c>
      <c r="N30" s="524"/>
      <c r="O30" s="92"/>
      <c r="P30" s="92"/>
      <c r="Q30" s="92"/>
      <c r="R30" s="92"/>
      <c r="S30" s="92"/>
      <c r="T30" s="89"/>
      <c r="U30" s="89"/>
      <c r="V30" s="30"/>
      <c r="W30" s="30"/>
      <c r="X30" s="30"/>
      <c r="Y30" s="30"/>
      <c r="Z30" s="30"/>
      <c r="AA30" s="30"/>
      <c r="AB30" s="26"/>
      <c r="AD30" s="100"/>
      <c r="AE30" s="100"/>
    </row>
    <row r="31" spans="1:31" x14ac:dyDescent="0.25">
      <c r="A31" s="93"/>
      <c r="B31" s="93"/>
      <c r="C31" s="93"/>
      <c r="D31" s="93"/>
      <c r="E31" s="85"/>
      <c r="F31" s="85"/>
      <c r="G31" s="85"/>
      <c r="H31" s="85"/>
      <c r="I31" s="50"/>
      <c r="J31" s="85"/>
      <c r="K31" s="92"/>
      <c r="L31" s="92"/>
      <c r="M31" s="92"/>
      <c r="N31" s="92"/>
      <c r="O31" s="92"/>
      <c r="P31" s="92"/>
      <c r="Q31" s="92"/>
      <c r="R31" s="92"/>
      <c r="S31" s="92"/>
      <c r="T31" s="89"/>
      <c r="U31" s="89"/>
      <c r="V31" s="31"/>
      <c r="W31" s="31"/>
      <c r="X31" s="31"/>
      <c r="Y31" s="31"/>
      <c r="Z31" s="31"/>
      <c r="AA31" s="31"/>
      <c r="AB31" s="52"/>
      <c r="AC31" s="52"/>
      <c r="AD31" s="100"/>
      <c r="AE31" s="100"/>
    </row>
    <row r="32" spans="1:31" x14ac:dyDescent="0.25">
      <c r="A32" s="514" t="s">
        <v>17</v>
      </c>
      <c r="B32" s="514"/>
      <c r="C32" s="514"/>
      <c r="D32" s="514"/>
      <c r="E32" s="484" t="s">
        <v>19</v>
      </c>
      <c r="F32" s="484"/>
      <c r="G32" s="484"/>
      <c r="H32" s="1">
        <v>2017</v>
      </c>
      <c r="I32" s="515" t="s">
        <v>41</v>
      </c>
      <c r="J32" s="515"/>
      <c r="K32" s="101"/>
      <c r="L32" s="101"/>
      <c r="M32" s="101"/>
      <c r="N32" s="101"/>
      <c r="O32" s="101"/>
      <c r="P32" s="101"/>
      <c r="Q32" s="101"/>
      <c r="R32" s="102"/>
      <c r="S32" s="109"/>
      <c r="T32" s="31"/>
      <c r="U32" s="31"/>
      <c r="V32" s="31"/>
      <c r="W32" s="31"/>
      <c r="X32" s="31"/>
      <c r="Y32" s="31"/>
      <c r="Z32" s="31"/>
      <c r="AA32" s="31"/>
      <c r="AB32" s="52"/>
      <c r="AC32" s="97"/>
      <c r="AD32" s="122"/>
      <c r="AE32" s="122"/>
    </row>
    <row r="33" spans="1:31" ht="22.5" x14ac:dyDescent="0.25">
      <c r="A33" s="94"/>
      <c r="B33" s="95" t="s">
        <v>96</v>
      </c>
      <c r="C33" s="48" t="s">
        <v>22</v>
      </c>
      <c r="D33" s="44" t="s">
        <v>94</v>
      </c>
      <c r="E33" s="22" t="s">
        <v>24</v>
      </c>
      <c r="F33" s="23" t="s">
        <v>40</v>
      </c>
      <c r="G33" s="24" t="s">
        <v>25</v>
      </c>
      <c r="H33" s="20" t="s">
        <v>18</v>
      </c>
      <c r="I33" s="515"/>
      <c r="J33" s="515"/>
      <c r="K33" s="101"/>
      <c r="L33" s="101"/>
      <c r="M33" s="101"/>
      <c r="N33" s="101"/>
      <c r="O33" s="101"/>
      <c r="P33" s="101"/>
      <c r="Q33" s="101"/>
      <c r="R33" s="102"/>
      <c r="S33" s="109"/>
      <c r="T33" s="31"/>
      <c r="U33" s="31"/>
      <c r="V33" s="31"/>
      <c r="W33" s="31"/>
      <c r="X33" s="31"/>
      <c r="Y33" s="31"/>
      <c r="Z33" s="31"/>
      <c r="AA33" s="31"/>
      <c r="AB33" s="52"/>
      <c r="AC33" s="52"/>
      <c r="AD33" s="122"/>
      <c r="AE33" s="122"/>
    </row>
    <row r="34" spans="1:31" ht="18.75" x14ac:dyDescent="0.25">
      <c r="A34" s="482" t="s">
        <v>31</v>
      </c>
      <c r="B34" s="482"/>
      <c r="C34" s="6">
        <v>8</v>
      </c>
      <c r="D34" s="69">
        <v>1425925347</v>
      </c>
      <c r="E34" s="14">
        <v>8</v>
      </c>
      <c r="F34" s="16">
        <v>0</v>
      </c>
      <c r="G34" s="18">
        <v>0</v>
      </c>
      <c r="H34" s="34">
        <f>+E34+F34+G34</f>
        <v>8</v>
      </c>
      <c r="I34" s="486">
        <f>+D34</f>
        <v>1425925347</v>
      </c>
      <c r="J34" s="486"/>
      <c r="K34" s="103"/>
      <c r="L34" s="103"/>
      <c r="M34" s="103"/>
      <c r="N34" s="103"/>
      <c r="O34" s="103"/>
      <c r="P34" s="103"/>
      <c r="Q34" s="103"/>
      <c r="R34" s="103"/>
      <c r="S34" s="84"/>
      <c r="T34" s="30"/>
      <c r="U34" s="30"/>
      <c r="V34" s="30"/>
      <c r="W34" s="30"/>
      <c r="X34" s="30"/>
      <c r="Y34" s="98"/>
      <c r="Z34" s="98"/>
      <c r="AA34" s="98"/>
      <c r="AB34" s="99"/>
      <c r="AC34" s="100"/>
      <c r="AD34" s="100"/>
      <c r="AE34" s="100"/>
    </row>
    <row r="35" spans="1:31" ht="15" x14ac:dyDescent="0.25">
      <c r="A35" s="104"/>
      <c r="B35" s="104"/>
      <c r="C35" s="104"/>
      <c r="D35" s="104"/>
      <c r="E35" s="104"/>
      <c r="F35" s="104"/>
      <c r="G35" s="105"/>
      <c r="H35" s="105"/>
      <c r="I35" s="105"/>
      <c r="J35" s="105"/>
      <c r="K35" s="105"/>
      <c r="L35" s="105"/>
      <c r="M35" s="105"/>
      <c r="N35" s="105"/>
      <c r="O35" s="105"/>
      <c r="P35" s="105"/>
      <c r="Q35" s="105"/>
      <c r="R35" s="105"/>
      <c r="S35" s="106"/>
      <c r="T35" s="106"/>
      <c r="U35" s="106"/>
      <c r="V35" s="106"/>
      <c r="W35" s="106"/>
      <c r="X35" s="106"/>
      <c r="Y35" s="106"/>
      <c r="Z35" s="106"/>
      <c r="AA35" s="106"/>
      <c r="AB35" s="107"/>
      <c r="AC35" s="100"/>
      <c r="AD35" s="100"/>
      <c r="AE35" s="100"/>
    </row>
    <row r="36" spans="1:31" x14ac:dyDescent="0.25">
      <c r="A36" s="510" t="s">
        <v>15</v>
      </c>
      <c r="B36" s="510"/>
      <c r="C36" s="510"/>
      <c r="D36" s="510"/>
      <c r="E36" s="484" t="s">
        <v>19</v>
      </c>
      <c r="F36" s="484"/>
      <c r="G36" s="484"/>
      <c r="H36" s="1">
        <v>2017</v>
      </c>
      <c r="I36" s="487" t="s">
        <v>41</v>
      </c>
      <c r="J36" s="487"/>
      <c r="K36" s="481" t="s">
        <v>42</v>
      </c>
      <c r="L36" s="481"/>
      <c r="M36" s="481" t="s">
        <v>58</v>
      </c>
      <c r="N36" s="481"/>
      <c r="O36" s="101"/>
      <c r="P36" s="101"/>
      <c r="Q36" s="101"/>
      <c r="R36" s="102"/>
      <c r="S36" s="477"/>
      <c r="T36" s="127"/>
      <c r="U36" s="127"/>
      <c r="V36" s="127"/>
      <c r="W36" s="127"/>
      <c r="X36" s="127"/>
      <c r="Y36" s="31"/>
      <c r="Z36" s="31"/>
      <c r="AA36" s="31"/>
      <c r="AB36" s="52"/>
      <c r="AC36" s="52"/>
      <c r="AD36" s="122"/>
      <c r="AE36" s="122"/>
    </row>
    <row r="37" spans="1:31" ht="36" x14ac:dyDescent="0.25">
      <c r="A37" s="111"/>
      <c r="B37" s="112" t="s">
        <v>93</v>
      </c>
      <c r="C37" s="110" t="s">
        <v>32</v>
      </c>
      <c r="D37" s="110" t="s">
        <v>95</v>
      </c>
      <c r="E37" s="22" t="s">
        <v>24</v>
      </c>
      <c r="F37" s="23" t="s">
        <v>40</v>
      </c>
      <c r="G37" s="24" t="s">
        <v>25</v>
      </c>
      <c r="H37" s="20" t="s">
        <v>18</v>
      </c>
      <c r="I37" s="487"/>
      <c r="J37" s="487"/>
      <c r="K37" s="481"/>
      <c r="L37" s="481"/>
      <c r="M37" s="481"/>
      <c r="N37" s="481"/>
      <c r="O37" s="101"/>
      <c r="P37" s="101"/>
      <c r="Q37" s="101"/>
      <c r="R37" s="102"/>
      <c r="S37" s="477"/>
      <c r="T37" s="127"/>
      <c r="U37" s="127"/>
      <c r="V37" s="127"/>
      <c r="W37" s="127"/>
      <c r="X37" s="127"/>
      <c r="Y37" s="31"/>
      <c r="Z37" s="31"/>
      <c r="AA37" s="31"/>
      <c r="AB37" s="52"/>
      <c r="AC37" s="52"/>
      <c r="AD37" s="122"/>
      <c r="AE37" s="122"/>
    </row>
    <row r="38" spans="1:31" ht="21" customHeight="1" x14ac:dyDescent="0.25">
      <c r="A38" s="482" t="s">
        <v>36</v>
      </c>
      <c r="B38" s="482"/>
      <c r="C38" s="6">
        <v>11</v>
      </c>
      <c r="D38" s="69">
        <v>6529364264</v>
      </c>
      <c r="E38" s="14">
        <v>1</v>
      </c>
      <c r="F38" s="16">
        <v>0</v>
      </c>
      <c r="G38" s="18">
        <v>10</v>
      </c>
      <c r="H38" s="12">
        <f t="shared" ref="H38:H42" si="14">+E38+F38+G38</f>
        <v>11</v>
      </c>
      <c r="I38" s="511">
        <f t="shared" ref="I38:I41" si="15">+D38</f>
        <v>6529364264</v>
      </c>
      <c r="J38" s="512"/>
      <c r="K38" s="518">
        <v>325349780</v>
      </c>
      <c r="L38" s="519"/>
      <c r="M38" s="516">
        <f t="shared" ref="M38" si="16">+I38+K38</f>
        <v>6854714044</v>
      </c>
      <c r="N38" s="516"/>
      <c r="O38" s="106"/>
      <c r="P38" s="106"/>
      <c r="Q38" s="106"/>
      <c r="R38" s="106"/>
      <c r="S38" s="106"/>
      <c r="T38" s="106"/>
      <c r="U38" s="106"/>
      <c r="V38" s="106"/>
      <c r="W38" s="106"/>
      <c r="X38" s="106"/>
      <c r="Y38" s="31"/>
      <c r="Z38" s="31"/>
      <c r="AA38" s="31"/>
      <c r="AB38" s="52"/>
      <c r="AC38" s="52"/>
      <c r="AD38" s="123"/>
      <c r="AE38" s="123"/>
    </row>
    <row r="39" spans="1:31" x14ac:dyDescent="0.25">
      <c r="A39" s="482" t="s">
        <v>34</v>
      </c>
      <c r="B39" s="482"/>
      <c r="C39" s="13">
        <v>5</v>
      </c>
      <c r="D39" s="69">
        <v>88930000</v>
      </c>
      <c r="E39" s="14">
        <v>4</v>
      </c>
      <c r="F39" s="16">
        <v>0</v>
      </c>
      <c r="G39" s="18">
        <v>1</v>
      </c>
      <c r="H39" s="12">
        <f t="shared" si="14"/>
        <v>5</v>
      </c>
      <c r="I39" s="511">
        <f t="shared" si="15"/>
        <v>88930000</v>
      </c>
      <c r="J39" s="512"/>
      <c r="K39" s="518">
        <v>0</v>
      </c>
      <c r="L39" s="519"/>
      <c r="M39" s="516">
        <f t="shared" ref="M39:M41" si="17">+I39+K39</f>
        <v>88930000</v>
      </c>
      <c r="N39" s="516"/>
      <c r="O39" s="128"/>
      <c r="P39" s="128"/>
      <c r="Q39" s="128"/>
      <c r="R39" s="128"/>
      <c r="S39" s="128"/>
      <c r="T39" s="128"/>
      <c r="U39" s="128"/>
      <c r="V39" s="128"/>
      <c r="W39" s="128"/>
      <c r="X39" s="128"/>
      <c r="Y39" s="31"/>
      <c r="Z39" s="31"/>
      <c r="AA39" s="31"/>
      <c r="AB39" s="52"/>
      <c r="AC39" s="52"/>
      <c r="AD39" s="123"/>
      <c r="AE39" s="123"/>
    </row>
    <row r="40" spans="1:31" ht="21" customHeight="1" x14ac:dyDescent="0.25">
      <c r="A40" s="482" t="s">
        <v>39</v>
      </c>
      <c r="B40" s="482"/>
      <c r="C40" s="6">
        <v>7</v>
      </c>
      <c r="D40" s="69">
        <v>0</v>
      </c>
      <c r="E40" s="14">
        <v>6</v>
      </c>
      <c r="F40" s="16">
        <v>0</v>
      </c>
      <c r="G40" s="18">
        <v>1</v>
      </c>
      <c r="H40" s="12">
        <f t="shared" si="14"/>
        <v>7</v>
      </c>
      <c r="I40" s="511">
        <f t="shared" si="15"/>
        <v>0</v>
      </c>
      <c r="J40" s="512"/>
      <c r="K40" s="518">
        <v>0</v>
      </c>
      <c r="L40" s="519"/>
      <c r="M40" s="516">
        <f t="shared" si="17"/>
        <v>0</v>
      </c>
      <c r="N40" s="516"/>
      <c r="O40" s="106"/>
      <c r="P40" s="106"/>
      <c r="Q40" s="106"/>
      <c r="R40" s="106"/>
      <c r="S40" s="106"/>
      <c r="T40" s="106"/>
      <c r="U40" s="106"/>
      <c r="V40" s="106"/>
      <c r="W40" s="106"/>
      <c r="X40" s="106"/>
      <c r="Y40" s="125"/>
      <c r="Z40" s="125"/>
      <c r="AA40" s="125"/>
      <c r="AB40" s="125"/>
      <c r="AC40" s="125"/>
      <c r="AD40" s="123"/>
      <c r="AE40" s="123"/>
    </row>
    <row r="41" spans="1:31" ht="21.75" customHeight="1" x14ac:dyDescent="0.25">
      <c r="A41" s="482" t="s">
        <v>37</v>
      </c>
      <c r="B41" s="482"/>
      <c r="C41" s="6">
        <v>6</v>
      </c>
      <c r="D41" s="69">
        <v>8865813311</v>
      </c>
      <c r="E41" s="14">
        <v>6</v>
      </c>
      <c r="F41" s="16">
        <v>0</v>
      </c>
      <c r="G41" s="18">
        <v>0</v>
      </c>
      <c r="H41" s="12">
        <f t="shared" si="14"/>
        <v>6</v>
      </c>
      <c r="I41" s="511">
        <f t="shared" si="15"/>
        <v>8865813311</v>
      </c>
      <c r="J41" s="512"/>
      <c r="K41" s="518">
        <v>0</v>
      </c>
      <c r="L41" s="519"/>
      <c r="M41" s="516">
        <f t="shared" si="17"/>
        <v>8865813311</v>
      </c>
      <c r="N41" s="516"/>
      <c r="O41" s="106"/>
      <c r="P41" s="106"/>
      <c r="Q41" s="106"/>
      <c r="R41" s="106"/>
      <c r="S41" s="106"/>
      <c r="T41" s="106"/>
      <c r="U41" s="106"/>
      <c r="V41" s="106"/>
      <c r="W41" s="106"/>
      <c r="X41" s="106"/>
      <c r="Y41" s="125"/>
      <c r="Z41" s="125"/>
      <c r="AA41" s="125"/>
      <c r="AB41" s="125"/>
      <c r="AC41" s="125"/>
      <c r="AD41" s="123"/>
      <c r="AE41" s="123"/>
    </row>
    <row r="42" spans="1:31" ht="18.75" x14ac:dyDescent="0.25">
      <c r="A42" s="482" t="s">
        <v>14</v>
      </c>
      <c r="B42" s="482"/>
      <c r="C42" s="9">
        <f>SUM(C38:C41)</f>
        <v>29</v>
      </c>
      <c r="D42" s="69">
        <f>SUM(D38:D41)</f>
        <v>15484107575</v>
      </c>
      <c r="E42" s="15">
        <f>SUM(E38:E41)</f>
        <v>17</v>
      </c>
      <c r="F42" s="17">
        <v>0</v>
      </c>
      <c r="G42" s="19">
        <f>SUM(G38:G41)</f>
        <v>12</v>
      </c>
      <c r="H42" s="34">
        <f t="shared" si="14"/>
        <v>29</v>
      </c>
      <c r="I42" s="517">
        <f>SUM(I38:I41)</f>
        <v>15484107575</v>
      </c>
      <c r="J42" s="517"/>
      <c r="K42" s="523">
        <f>SUM(K38:K41)</f>
        <v>325349780</v>
      </c>
      <c r="L42" s="523"/>
      <c r="M42" s="524">
        <f>SUM(M38:N41)</f>
        <v>15809457355</v>
      </c>
      <c r="N42" s="524"/>
      <c r="O42" s="129"/>
      <c r="P42" s="129"/>
      <c r="Q42" s="129"/>
      <c r="R42" s="129"/>
      <c r="S42" s="129"/>
      <c r="T42" s="129"/>
      <c r="U42" s="129"/>
      <c r="V42" s="129"/>
      <c r="W42" s="129"/>
      <c r="X42" s="129"/>
      <c r="Y42" s="31"/>
      <c r="Z42" s="31"/>
      <c r="AA42" s="31"/>
      <c r="AB42" s="52"/>
      <c r="AC42" s="52"/>
      <c r="AD42" s="100"/>
      <c r="AE42" s="100"/>
    </row>
    <row r="43" spans="1:31" x14ac:dyDescent="0.25">
      <c r="A43" s="93"/>
      <c r="B43" s="93"/>
      <c r="C43" s="93"/>
      <c r="D43" s="130"/>
      <c r="E43" s="93"/>
      <c r="F43" s="93"/>
      <c r="G43" s="85"/>
      <c r="H43" s="85"/>
      <c r="I43" s="85"/>
      <c r="J43" s="85"/>
      <c r="K43" s="85"/>
      <c r="L43" s="85"/>
      <c r="M43" s="85"/>
      <c r="N43" s="85"/>
      <c r="O43" s="85"/>
      <c r="P43" s="85"/>
      <c r="Q43" s="85"/>
      <c r="R43" s="85"/>
      <c r="S43" s="85"/>
      <c r="T43" s="85"/>
      <c r="U43" s="85"/>
      <c r="V43" s="85"/>
      <c r="W43" s="85"/>
      <c r="X43" s="85"/>
      <c r="Y43" s="85"/>
      <c r="Z43" s="85"/>
      <c r="AA43" s="85"/>
      <c r="AB43" s="85"/>
      <c r="AC43" s="50"/>
      <c r="AD43" s="100"/>
      <c r="AE43" s="100"/>
    </row>
    <row r="44" spans="1:31" x14ac:dyDescent="0.25">
      <c r="A44" s="67" t="s">
        <v>16</v>
      </c>
      <c r="B44" s="131"/>
      <c r="C44" s="131"/>
      <c r="D44" s="131"/>
      <c r="E44" s="484" t="s">
        <v>19</v>
      </c>
      <c r="F44" s="484"/>
      <c r="G44" s="484"/>
      <c r="H44" s="1">
        <v>2017</v>
      </c>
      <c r="I44" s="525" t="s">
        <v>41</v>
      </c>
      <c r="J44" s="525"/>
      <c r="K44" s="481" t="s">
        <v>42</v>
      </c>
      <c r="L44" s="481"/>
      <c r="M44" s="481" t="s">
        <v>58</v>
      </c>
      <c r="N44" s="481"/>
      <c r="O44" s="101"/>
      <c r="P44" s="101"/>
      <c r="Q44" s="101"/>
      <c r="R44" s="102"/>
      <c r="S44" s="477"/>
      <c r="T44" s="127"/>
      <c r="U44" s="127"/>
      <c r="V44" s="127"/>
      <c r="W44" s="127"/>
      <c r="X44" s="127"/>
      <c r="Y44" s="483"/>
      <c r="Z44" s="483"/>
      <c r="AA44" s="483"/>
      <c r="AB44" s="137"/>
      <c r="AC44" s="476"/>
      <c r="AD44" s="122"/>
      <c r="AE44" s="122"/>
    </row>
    <row r="45" spans="1:31" ht="36" x14ac:dyDescent="0.25">
      <c r="A45" s="156"/>
      <c r="B45" s="157" t="s">
        <v>93</v>
      </c>
      <c r="C45" s="134" t="s">
        <v>32</v>
      </c>
      <c r="D45" s="134" t="s">
        <v>98</v>
      </c>
      <c r="E45" s="22" t="s">
        <v>24</v>
      </c>
      <c r="F45" s="23" t="s">
        <v>40</v>
      </c>
      <c r="G45" s="24" t="s">
        <v>25</v>
      </c>
      <c r="H45" s="20" t="s">
        <v>18</v>
      </c>
      <c r="I45" s="525"/>
      <c r="J45" s="525"/>
      <c r="K45" s="481"/>
      <c r="L45" s="481"/>
      <c r="M45" s="481"/>
      <c r="N45" s="481"/>
      <c r="O45" s="101"/>
      <c r="P45" s="101"/>
      <c r="Q45" s="101"/>
      <c r="R45" s="102"/>
      <c r="S45" s="477"/>
      <c r="T45" s="127"/>
      <c r="U45" s="127"/>
      <c r="V45" s="127"/>
      <c r="W45" s="127"/>
      <c r="X45" s="127"/>
      <c r="Y45" s="139"/>
      <c r="Z45" s="139"/>
      <c r="AA45" s="140"/>
      <c r="AB45" s="141"/>
      <c r="AC45" s="476"/>
      <c r="AD45" s="122"/>
      <c r="AE45" s="122"/>
    </row>
    <row r="46" spans="1:31" ht="18.75" x14ac:dyDescent="0.25">
      <c r="A46" s="482" t="s">
        <v>105</v>
      </c>
      <c r="B46" s="482"/>
      <c r="C46" s="6">
        <v>1</v>
      </c>
      <c r="D46" s="158">
        <v>23750000</v>
      </c>
      <c r="E46" s="14">
        <v>1</v>
      </c>
      <c r="F46" s="16">
        <v>0</v>
      </c>
      <c r="G46" s="18">
        <v>0</v>
      </c>
      <c r="H46" s="12">
        <f>+E46+F46+G46</f>
        <v>1</v>
      </c>
      <c r="I46" s="511">
        <f>+D46</f>
        <v>23750000</v>
      </c>
      <c r="J46" s="512"/>
      <c r="K46" s="518">
        <v>0</v>
      </c>
      <c r="L46" s="519"/>
      <c r="M46" s="516">
        <f>+D46+K46</f>
        <v>23750000</v>
      </c>
      <c r="N46" s="516"/>
      <c r="O46" s="106"/>
      <c r="P46" s="106"/>
      <c r="Q46" s="106"/>
      <c r="R46" s="106"/>
      <c r="S46" s="106"/>
      <c r="T46" s="106"/>
      <c r="U46" s="106"/>
      <c r="V46" s="106"/>
      <c r="W46" s="106"/>
      <c r="X46" s="106"/>
      <c r="Y46" s="98"/>
      <c r="Z46" s="98"/>
      <c r="AA46" s="98"/>
      <c r="AB46" s="99"/>
      <c r="AC46" s="100"/>
      <c r="AD46" s="100"/>
      <c r="AE46" s="100"/>
    </row>
    <row r="47" spans="1:31" ht="24.75" customHeight="1" x14ac:dyDescent="0.25">
      <c r="A47" s="482" t="s">
        <v>106</v>
      </c>
      <c r="B47" s="482"/>
      <c r="C47" s="6">
        <v>9</v>
      </c>
      <c r="D47" s="158">
        <v>806288785.90999997</v>
      </c>
      <c r="E47" s="14">
        <v>9</v>
      </c>
      <c r="F47" s="16">
        <v>0</v>
      </c>
      <c r="G47" s="18">
        <v>0</v>
      </c>
      <c r="H47" s="12">
        <f t="shared" ref="H47:H49" si="18">+E47+F47+G47</f>
        <v>9</v>
      </c>
      <c r="I47" s="511">
        <f t="shared" ref="I47:I48" si="19">+D47</f>
        <v>806288785.90999997</v>
      </c>
      <c r="J47" s="512"/>
      <c r="K47" s="518">
        <v>0</v>
      </c>
      <c r="L47" s="519"/>
      <c r="M47" s="516">
        <f t="shared" ref="M47:M48" si="20">+D47+K47</f>
        <v>806288785.90999997</v>
      </c>
      <c r="N47" s="516"/>
      <c r="O47" s="31"/>
      <c r="P47" s="31"/>
      <c r="Q47" s="31"/>
      <c r="R47" s="31"/>
      <c r="S47" s="31"/>
      <c r="T47" s="31"/>
      <c r="U47" s="31"/>
      <c r="V47" s="31"/>
      <c r="W47" s="31"/>
      <c r="X47" s="31"/>
      <c r="Y47" s="31"/>
      <c r="Z47" s="31"/>
      <c r="AA47" s="31"/>
      <c r="AB47" s="52"/>
      <c r="AC47" s="52"/>
      <c r="AD47" s="52"/>
      <c r="AE47" s="52"/>
    </row>
    <row r="48" spans="1:31" ht="41.25" customHeight="1" x14ac:dyDescent="0.25">
      <c r="A48" s="482" t="s">
        <v>49</v>
      </c>
      <c r="B48" s="482"/>
      <c r="C48" s="6">
        <v>2</v>
      </c>
      <c r="D48" s="158">
        <v>500000000</v>
      </c>
      <c r="E48" s="14">
        <v>1</v>
      </c>
      <c r="F48" s="16">
        <v>0</v>
      </c>
      <c r="G48" s="18">
        <v>1</v>
      </c>
      <c r="H48" s="12">
        <f t="shared" si="18"/>
        <v>2</v>
      </c>
      <c r="I48" s="511">
        <f t="shared" si="19"/>
        <v>500000000</v>
      </c>
      <c r="J48" s="512"/>
      <c r="K48" s="518">
        <v>0</v>
      </c>
      <c r="L48" s="519"/>
      <c r="M48" s="516">
        <f t="shared" si="20"/>
        <v>500000000</v>
      </c>
      <c r="N48" s="516"/>
      <c r="O48" s="31"/>
      <c r="P48" s="31"/>
      <c r="Q48" s="31"/>
      <c r="R48" s="31"/>
      <c r="S48" s="31"/>
      <c r="T48" s="31"/>
      <c r="U48" s="31"/>
      <c r="V48" s="31"/>
      <c r="W48" s="31"/>
      <c r="X48" s="31"/>
      <c r="Y48" s="99"/>
      <c r="Z48" s="31"/>
      <c r="AA48" s="31"/>
      <c r="AB48" s="52"/>
      <c r="AC48" s="136"/>
      <c r="AD48" s="136"/>
      <c r="AE48" s="136"/>
    </row>
    <row r="49" spans="1:31" ht="18.75" x14ac:dyDescent="0.25">
      <c r="A49" s="482" t="s">
        <v>14</v>
      </c>
      <c r="B49" s="482"/>
      <c r="C49" s="6">
        <f>SUM(C46:C48)</f>
        <v>12</v>
      </c>
      <c r="D49" s="158">
        <f>SUM(D46:D48)</f>
        <v>1330038785.9099998</v>
      </c>
      <c r="E49" s="15">
        <f>SUM(E46:E48)</f>
        <v>11</v>
      </c>
      <c r="F49" s="17">
        <f>SUM(F46:F48)</f>
        <v>0</v>
      </c>
      <c r="G49" s="19">
        <f>SUM(G46:G48)</f>
        <v>1</v>
      </c>
      <c r="H49" s="34">
        <f t="shared" si="18"/>
        <v>12</v>
      </c>
      <c r="I49" s="517">
        <f>SUM(I46:I48)</f>
        <v>1330038785.9099998</v>
      </c>
      <c r="J49" s="517"/>
      <c r="K49" s="523">
        <f>SUM(K46:K48)</f>
        <v>0</v>
      </c>
      <c r="L49" s="523"/>
      <c r="M49" s="524">
        <f>SUM(M46:N48)</f>
        <v>1330038785.9099998</v>
      </c>
      <c r="N49" s="524"/>
      <c r="O49" s="31"/>
      <c r="P49" s="31"/>
      <c r="Q49" s="31"/>
      <c r="R49" s="31"/>
      <c r="S49" s="31"/>
      <c r="T49" s="31"/>
      <c r="U49" s="31"/>
      <c r="V49" s="31"/>
      <c r="W49" s="31"/>
      <c r="X49" s="31"/>
      <c r="Y49" s="31"/>
      <c r="Z49" s="31"/>
      <c r="AA49" s="31"/>
      <c r="AB49" s="52"/>
      <c r="AC49" s="52"/>
      <c r="AD49" s="52"/>
      <c r="AE49" s="52"/>
    </row>
    <row r="50" spans="1:31" x14ac:dyDescent="0.25">
      <c r="L50" s="5"/>
      <c r="M50" s="5"/>
      <c r="N50" s="5"/>
      <c r="O50" s="31"/>
      <c r="P50" s="31"/>
      <c r="Q50" s="31"/>
      <c r="R50" s="31"/>
      <c r="S50" s="31"/>
      <c r="T50" s="31"/>
      <c r="U50" s="31"/>
      <c r="V50" s="31"/>
      <c r="W50" s="31"/>
      <c r="X50" s="31"/>
      <c r="Y50" s="31"/>
      <c r="Z50" s="31"/>
      <c r="AA50" s="31"/>
      <c r="AB50" s="52"/>
      <c r="AC50" s="52"/>
      <c r="AD50" s="52"/>
      <c r="AE50" s="52"/>
    </row>
    <row r="51" spans="1:31" x14ac:dyDescent="0.25">
      <c r="L51" s="5"/>
      <c r="M51" s="5"/>
      <c r="N51" s="5"/>
      <c r="O51" s="31"/>
      <c r="P51" s="31"/>
      <c r="Q51" s="31"/>
      <c r="R51" s="31"/>
      <c r="S51" s="31"/>
      <c r="T51" s="31"/>
      <c r="U51" s="31"/>
      <c r="V51" s="31"/>
      <c r="W51" s="31"/>
      <c r="X51" s="31"/>
      <c r="Y51" s="31"/>
      <c r="Z51" s="31"/>
      <c r="AA51" s="31"/>
      <c r="AB51" s="52"/>
      <c r="AC51" s="52"/>
      <c r="AD51" s="52"/>
      <c r="AE51" s="52"/>
    </row>
    <row r="52" spans="1:31" x14ac:dyDescent="0.25">
      <c r="A52" s="67" t="s">
        <v>107</v>
      </c>
      <c r="B52" s="131"/>
      <c r="C52" s="131"/>
      <c r="D52" s="131"/>
      <c r="E52" s="484" t="s">
        <v>19</v>
      </c>
      <c r="F52" s="484"/>
      <c r="G52" s="484"/>
      <c r="H52" s="1">
        <v>2017</v>
      </c>
      <c r="I52" s="525" t="s">
        <v>41</v>
      </c>
      <c r="J52" s="525"/>
      <c r="K52" s="481" t="s">
        <v>42</v>
      </c>
      <c r="L52" s="481"/>
      <c r="M52" s="481" t="s">
        <v>58</v>
      </c>
      <c r="N52" s="481"/>
      <c r="O52" s="101"/>
      <c r="P52" s="101"/>
      <c r="Q52" s="101"/>
      <c r="R52" s="102"/>
      <c r="S52" s="477"/>
      <c r="T52" s="127"/>
      <c r="U52" s="127"/>
      <c r="V52" s="127"/>
      <c r="W52" s="127"/>
      <c r="X52" s="127"/>
      <c r="Y52" s="483"/>
      <c r="Z52" s="483"/>
      <c r="AA52" s="483"/>
      <c r="AB52" s="137"/>
      <c r="AC52" s="476"/>
      <c r="AD52" s="138"/>
      <c r="AE52" s="138"/>
    </row>
    <row r="53" spans="1:31" ht="36" x14ac:dyDescent="0.25">
      <c r="A53" s="156"/>
      <c r="B53" s="157" t="s">
        <v>93</v>
      </c>
      <c r="C53" s="134" t="s">
        <v>32</v>
      </c>
      <c r="D53" s="134" t="s">
        <v>98</v>
      </c>
      <c r="E53" s="22" t="s">
        <v>24</v>
      </c>
      <c r="F53" s="23" t="s">
        <v>40</v>
      </c>
      <c r="G53" s="24" t="s">
        <v>25</v>
      </c>
      <c r="H53" s="20" t="s">
        <v>18</v>
      </c>
      <c r="I53" s="525"/>
      <c r="J53" s="525"/>
      <c r="K53" s="481"/>
      <c r="L53" s="481"/>
      <c r="M53" s="481"/>
      <c r="N53" s="481"/>
      <c r="O53" s="101"/>
      <c r="P53" s="101"/>
      <c r="Q53" s="101"/>
      <c r="R53" s="102"/>
      <c r="S53" s="477"/>
      <c r="T53" s="127"/>
      <c r="U53" s="127"/>
      <c r="V53" s="127"/>
      <c r="W53" s="127"/>
      <c r="X53" s="127"/>
      <c r="Y53" s="139"/>
      <c r="Z53" s="139"/>
      <c r="AA53" s="140"/>
      <c r="AB53" s="141"/>
      <c r="AC53" s="476"/>
      <c r="AD53" s="138"/>
      <c r="AE53" s="138"/>
    </row>
    <row r="54" spans="1:31" ht="18.75" x14ac:dyDescent="0.25">
      <c r="A54" s="482" t="s">
        <v>105</v>
      </c>
      <c r="B54" s="482"/>
      <c r="C54" s="6">
        <v>6</v>
      </c>
      <c r="D54" s="158">
        <v>10016488988</v>
      </c>
      <c r="E54" s="14">
        <v>3</v>
      </c>
      <c r="F54" s="16">
        <v>1</v>
      </c>
      <c r="G54" s="18">
        <v>2</v>
      </c>
      <c r="H54" s="12">
        <f>+E54+F54+G54</f>
        <v>6</v>
      </c>
      <c r="I54" s="511">
        <f>+D54</f>
        <v>10016488988</v>
      </c>
      <c r="J54" s="512"/>
      <c r="K54" s="518">
        <v>0</v>
      </c>
      <c r="L54" s="519"/>
      <c r="M54" s="516">
        <f>+D54+K54</f>
        <v>10016488988</v>
      </c>
      <c r="N54" s="516"/>
      <c r="O54" s="106"/>
      <c r="P54" s="106"/>
      <c r="Q54" s="106"/>
      <c r="R54" s="106"/>
      <c r="S54" s="106"/>
      <c r="T54" s="106"/>
      <c r="U54" s="106"/>
      <c r="V54" s="106"/>
      <c r="W54" s="106"/>
      <c r="X54" s="106"/>
      <c r="Y54" s="98"/>
      <c r="Z54" s="98"/>
      <c r="AA54" s="98"/>
      <c r="AB54" s="99"/>
      <c r="AC54" s="100"/>
      <c r="AD54" s="100"/>
      <c r="AE54" s="100"/>
    </row>
    <row r="55" spans="1:31" ht="18.75" x14ac:dyDescent="0.25">
      <c r="A55" s="482" t="s">
        <v>14</v>
      </c>
      <c r="B55" s="482"/>
      <c r="C55" s="6">
        <f>SUM(C54:C54)</f>
        <v>6</v>
      </c>
      <c r="D55" s="158">
        <f>SUM(D54:D54)</f>
        <v>10016488988</v>
      </c>
      <c r="E55" s="15">
        <f>SUM(E54:E54)</f>
        <v>3</v>
      </c>
      <c r="F55" s="17">
        <f>SUM(F54:F54)</f>
        <v>1</v>
      </c>
      <c r="G55" s="19">
        <f>SUM(G54:G54)</f>
        <v>2</v>
      </c>
      <c r="H55" s="34">
        <f t="shared" ref="H55" si="21">+E55+F55+G55</f>
        <v>6</v>
      </c>
      <c r="I55" s="517">
        <f>SUM(I54:I54)</f>
        <v>10016488988</v>
      </c>
      <c r="J55" s="517"/>
      <c r="K55" s="523">
        <f>SUM(K54:K54)</f>
        <v>0</v>
      </c>
      <c r="L55" s="523"/>
      <c r="M55" s="524">
        <f>SUM(M54:N54)</f>
        <v>10016488988</v>
      </c>
      <c r="N55" s="524"/>
      <c r="O55" s="31"/>
      <c r="P55" s="31"/>
      <c r="Q55" s="31"/>
      <c r="R55" s="31"/>
      <c r="S55" s="31"/>
      <c r="T55" s="31"/>
      <c r="U55" s="31"/>
      <c r="V55" s="31"/>
      <c r="W55" s="31"/>
      <c r="X55" s="31"/>
      <c r="Y55" s="31"/>
      <c r="Z55" s="31"/>
      <c r="AA55" s="31"/>
      <c r="AB55" s="52"/>
      <c r="AC55" s="52"/>
      <c r="AD55" s="52"/>
      <c r="AE55" s="52"/>
    </row>
  </sheetData>
  <mergeCells count="112">
    <mergeCell ref="A49:B49"/>
    <mergeCell ref="I49:J49"/>
    <mergeCell ref="K49:L49"/>
    <mergeCell ref="M49:N49"/>
    <mergeCell ref="C2:O2"/>
    <mergeCell ref="A47:B47"/>
    <mergeCell ref="I47:J47"/>
    <mergeCell ref="K47:L47"/>
    <mergeCell ref="M47:N47"/>
    <mergeCell ref="A48:B48"/>
    <mergeCell ref="I48:J48"/>
    <mergeCell ref="K48:L48"/>
    <mergeCell ref="M48:N48"/>
    <mergeCell ref="A40:B40"/>
    <mergeCell ref="I40:J40"/>
    <mergeCell ref="K40:L40"/>
    <mergeCell ref="M40:N40"/>
    <mergeCell ref="A41:B41"/>
    <mergeCell ref="I41:J41"/>
    <mergeCell ref="K41:L41"/>
    <mergeCell ref="M41:N41"/>
    <mergeCell ref="A38:B38"/>
    <mergeCell ref="I38:J38"/>
    <mergeCell ref="K38:L38"/>
    <mergeCell ref="AC44:AC45"/>
    <mergeCell ref="A46:B46"/>
    <mergeCell ref="I46:J46"/>
    <mergeCell ref="K46:L46"/>
    <mergeCell ref="M46:N46"/>
    <mergeCell ref="A42:B42"/>
    <mergeCell ref="I42:J42"/>
    <mergeCell ref="K42:L42"/>
    <mergeCell ref="M42:N42"/>
    <mergeCell ref="E44:G44"/>
    <mergeCell ref="I44:J45"/>
    <mergeCell ref="K44:L45"/>
    <mergeCell ref="M44:N45"/>
    <mergeCell ref="A39:B39"/>
    <mergeCell ref="I39:J39"/>
    <mergeCell ref="K39:L39"/>
    <mergeCell ref="M39:N39"/>
    <mergeCell ref="K36:L37"/>
    <mergeCell ref="M36:N37"/>
    <mergeCell ref="S36:S37"/>
    <mergeCell ref="S44:S45"/>
    <mergeCell ref="Y44:AA44"/>
    <mergeCell ref="A34:B34"/>
    <mergeCell ref="I34:J34"/>
    <mergeCell ref="A36:D36"/>
    <mergeCell ref="E36:G36"/>
    <mergeCell ref="I36:J37"/>
    <mergeCell ref="A30:B30"/>
    <mergeCell ref="I30:J30"/>
    <mergeCell ref="A32:D32"/>
    <mergeCell ref="E32:G32"/>
    <mergeCell ref="I32:J33"/>
    <mergeCell ref="A26:B26"/>
    <mergeCell ref="I26:J26"/>
    <mergeCell ref="P2:R2"/>
    <mergeCell ref="A28:B28"/>
    <mergeCell ref="I28:J28"/>
    <mergeCell ref="A29:B29"/>
    <mergeCell ref="I29:J29"/>
    <mergeCell ref="A23:D24"/>
    <mergeCell ref="E23:G23"/>
    <mergeCell ref="I23:J25"/>
    <mergeCell ref="E24:E25"/>
    <mergeCell ref="F24:F25"/>
    <mergeCell ref="G24:G25"/>
    <mergeCell ref="H24:H25"/>
    <mergeCell ref="A27:B27"/>
    <mergeCell ref="I27:J27"/>
    <mergeCell ref="K28:L28"/>
    <mergeCell ref="M28:N28"/>
    <mergeCell ref="K29:L29"/>
    <mergeCell ref="M29:N29"/>
    <mergeCell ref="A1:AE1"/>
    <mergeCell ref="A2:A20"/>
    <mergeCell ref="B2:B3"/>
    <mergeCell ref="T2:T3"/>
    <mergeCell ref="U2:U3"/>
    <mergeCell ref="V2:V3"/>
    <mergeCell ref="W2:W3"/>
    <mergeCell ref="X2:X3"/>
    <mergeCell ref="Y2:Y3"/>
    <mergeCell ref="Z2:Z3"/>
    <mergeCell ref="AA2:AA3"/>
    <mergeCell ref="AB2:AB3"/>
    <mergeCell ref="K30:L30"/>
    <mergeCell ref="M30:N30"/>
    <mergeCell ref="K23:L25"/>
    <mergeCell ref="M23:N25"/>
    <mergeCell ref="E52:G52"/>
    <mergeCell ref="I52:J53"/>
    <mergeCell ref="K52:L53"/>
    <mergeCell ref="M52:N53"/>
    <mergeCell ref="M38:N38"/>
    <mergeCell ref="K26:L26"/>
    <mergeCell ref="M26:N26"/>
    <mergeCell ref="K27:L27"/>
    <mergeCell ref="M27:N27"/>
    <mergeCell ref="A55:B55"/>
    <mergeCell ref="I55:J55"/>
    <mergeCell ref="K55:L55"/>
    <mergeCell ref="M55:N55"/>
    <mergeCell ref="S52:S53"/>
    <mergeCell ref="Y52:AA52"/>
    <mergeCell ref="AC52:AC53"/>
    <mergeCell ref="A54:B54"/>
    <mergeCell ref="I54:J54"/>
    <mergeCell ref="K54:L54"/>
    <mergeCell ref="M54:N54"/>
  </mergeCells>
  <printOptions horizontalCentered="1" verticalCentered="1"/>
  <pageMargins left="0.70866141732283472" right="0.70866141732283472" top="0.74803149606299213" bottom="0.74803149606299213" header="0.31496062992125984" footer="0.31496062992125984"/>
  <pageSetup paperSize="9" scale="96"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5"/>
  <sheetViews>
    <sheetView workbookViewId="0">
      <pane xSplit="1" topLeftCell="B1" activePane="topRight" state="frozen"/>
      <selection pane="topRight" activeCell="P42" sqref="P42"/>
    </sheetView>
  </sheetViews>
  <sheetFormatPr baseColWidth="10" defaultRowHeight="15" x14ac:dyDescent="0.25"/>
  <cols>
    <col min="1" max="1" width="17.140625" customWidth="1"/>
    <col min="2" max="13" width="8.140625" customWidth="1"/>
  </cols>
  <sheetData>
    <row r="1" spans="1:14" ht="21" customHeight="1" x14ac:dyDescent="0.25">
      <c r="A1" s="513" t="s">
        <v>20</v>
      </c>
      <c r="B1" s="79"/>
      <c r="C1" s="66" t="s">
        <v>103</v>
      </c>
      <c r="D1" s="79"/>
      <c r="E1" s="79"/>
      <c r="F1" s="79"/>
      <c r="G1" s="79"/>
      <c r="H1" s="79"/>
      <c r="I1" s="79"/>
      <c r="J1" s="79"/>
      <c r="K1" s="79"/>
      <c r="L1" s="79"/>
      <c r="M1" s="79"/>
      <c r="N1" s="80"/>
    </row>
    <row r="2" spans="1:14" ht="63" x14ac:dyDescent="0.25">
      <c r="A2" s="513"/>
      <c r="B2" s="60" t="s">
        <v>86</v>
      </c>
      <c r="C2" s="60" t="s">
        <v>76</v>
      </c>
      <c r="D2" s="60" t="s">
        <v>81</v>
      </c>
      <c r="E2" s="60" t="s">
        <v>82</v>
      </c>
      <c r="F2" s="60" t="s">
        <v>79</v>
      </c>
      <c r="G2" s="60" t="s">
        <v>77</v>
      </c>
      <c r="H2" s="60" t="s">
        <v>78</v>
      </c>
      <c r="I2" s="60" t="s">
        <v>85</v>
      </c>
      <c r="J2" s="60" t="s">
        <v>87</v>
      </c>
      <c r="K2" s="60" t="s">
        <v>80</v>
      </c>
      <c r="L2" s="60" t="s">
        <v>84</v>
      </c>
      <c r="M2" s="60" t="s">
        <v>83</v>
      </c>
      <c r="N2" s="60" t="s">
        <v>88</v>
      </c>
    </row>
    <row r="3" spans="1:14" ht="36" x14ac:dyDescent="0.25">
      <c r="A3" s="57" t="s">
        <v>1</v>
      </c>
      <c r="B3" s="61"/>
      <c r="C3" s="61"/>
      <c r="D3" s="61">
        <v>2</v>
      </c>
      <c r="E3" s="61"/>
      <c r="F3" s="61">
        <v>5</v>
      </c>
      <c r="G3" s="61">
        <v>1</v>
      </c>
      <c r="H3" s="61"/>
      <c r="I3" s="61"/>
      <c r="J3" s="61"/>
      <c r="K3" s="61"/>
      <c r="L3" s="61">
        <v>2</v>
      </c>
      <c r="M3" s="61"/>
      <c r="N3" s="61">
        <f>SUM(B3:M3)</f>
        <v>10</v>
      </c>
    </row>
    <row r="4" spans="1:14" x14ac:dyDescent="0.25">
      <c r="A4" s="57" t="s">
        <v>2</v>
      </c>
      <c r="B4" s="61">
        <v>1</v>
      </c>
      <c r="C4" s="61">
        <v>2</v>
      </c>
      <c r="D4" s="61">
        <v>5</v>
      </c>
      <c r="E4" s="61">
        <v>10</v>
      </c>
      <c r="F4" s="61">
        <v>5</v>
      </c>
      <c r="G4" s="61">
        <v>3</v>
      </c>
      <c r="H4" s="61">
        <v>1</v>
      </c>
      <c r="I4" s="61">
        <v>2</v>
      </c>
      <c r="J4" s="61"/>
      <c r="K4" s="61">
        <v>2</v>
      </c>
      <c r="L4" s="61">
        <v>10</v>
      </c>
      <c r="M4" s="61">
        <v>3</v>
      </c>
      <c r="N4" s="61">
        <f t="shared" ref="N4:N17" si="0">SUM(B4:M4)</f>
        <v>44</v>
      </c>
    </row>
    <row r="5" spans="1:14" x14ac:dyDescent="0.25">
      <c r="A5" s="57" t="s">
        <v>3</v>
      </c>
      <c r="B5" s="61">
        <v>2</v>
      </c>
      <c r="C5" s="61">
        <v>2</v>
      </c>
      <c r="D5" s="61">
        <v>1</v>
      </c>
      <c r="E5" s="61">
        <v>2</v>
      </c>
      <c r="F5" s="61"/>
      <c r="G5" s="61">
        <v>1</v>
      </c>
      <c r="H5" s="61"/>
      <c r="I5" s="61">
        <v>1</v>
      </c>
      <c r="J5" s="61">
        <v>1</v>
      </c>
      <c r="K5" s="61">
        <v>3</v>
      </c>
      <c r="L5" s="61">
        <v>3</v>
      </c>
      <c r="M5" s="61">
        <v>2</v>
      </c>
      <c r="N5" s="61">
        <f t="shared" si="0"/>
        <v>18</v>
      </c>
    </row>
    <row r="6" spans="1:14" x14ac:dyDescent="0.25">
      <c r="A6" s="57" t="s">
        <v>90</v>
      </c>
      <c r="B6" s="77">
        <v>1</v>
      </c>
      <c r="C6" s="77">
        <v>13</v>
      </c>
      <c r="D6" s="77">
        <v>22</v>
      </c>
      <c r="E6" s="77">
        <v>17</v>
      </c>
      <c r="F6" s="77">
        <v>3</v>
      </c>
      <c r="G6" s="77">
        <v>9</v>
      </c>
      <c r="H6" s="77">
        <v>6</v>
      </c>
      <c r="I6" s="77">
        <v>2</v>
      </c>
      <c r="J6" s="61">
        <v>6</v>
      </c>
      <c r="K6" s="77">
        <v>7</v>
      </c>
      <c r="L6" s="77">
        <v>8</v>
      </c>
      <c r="M6" s="77">
        <v>4</v>
      </c>
      <c r="N6" s="61">
        <f t="shared" si="0"/>
        <v>98</v>
      </c>
    </row>
    <row r="7" spans="1:14" ht="24" x14ac:dyDescent="0.25">
      <c r="A7" s="57" t="s">
        <v>5</v>
      </c>
      <c r="B7" s="61"/>
      <c r="C7" s="61">
        <v>1</v>
      </c>
      <c r="D7" s="61">
        <v>2</v>
      </c>
      <c r="E7" s="61">
        <v>3</v>
      </c>
      <c r="F7" s="61">
        <v>4</v>
      </c>
      <c r="G7" s="61">
        <v>4</v>
      </c>
      <c r="H7" s="61">
        <v>3</v>
      </c>
      <c r="I7" s="61"/>
      <c r="J7" s="61">
        <v>1</v>
      </c>
      <c r="K7" s="61">
        <v>6</v>
      </c>
      <c r="L7" s="61">
        <v>2</v>
      </c>
      <c r="M7" s="61">
        <v>2</v>
      </c>
      <c r="N7" s="61">
        <f t="shared" si="0"/>
        <v>28</v>
      </c>
    </row>
    <row r="8" spans="1:14" ht="36" x14ac:dyDescent="0.25">
      <c r="A8" s="57" t="s">
        <v>6</v>
      </c>
      <c r="B8" s="61"/>
      <c r="C8" s="61"/>
      <c r="D8" s="61"/>
      <c r="E8" s="61"/>
      <c r="F8" s="61">
        <v>1</v>
      </c>
      <c r="G8" s="61"/>
      <c r="H8" s="61"/>
      <c r="I8" s="61"/>
      <c r="J8" s="61"/>
      <c r="K8" s="61"/>
      <c r="L8" s="61"/>
      <c r="M8" s="61"/>
      <c r="N8" s="61">
        <f t="shared" si="0"/>
        <v>1</v>
      </c>
    </row>
    <row r="9" spans="1:14" x14ac:dyDescent="0.25">
      <c r="A9" s="57" t="s">
        <v>7</v>
      </c>
      <c r="B9" s="61"/>
      <c r="C9" s="61"/>
      <c r="D9" s="61"/>
      <c r="E9" s="61"/>
      <c r="F9" s="61"/>
      <c r="G9" s="61"/>
      <c r="H9" s="61"/>
      <c r="I9" s="61"/>
      <c r="J9" s="61">
        <v>1</v>
      </c>
      <c r="K9" s="61">
        <v>22</v>
      </c>
      <c r="L9" s="61"/>
      <c r="M9" s="61"/>
      <c r="N9" s="61">
        <f t="shared" si="0"/>
        <v>23</v>
      </c>
    </row>
    <row r="10" spans="1:14" ht="36" x14ac:dyDescent="0.25">
      <c r="A10" s="57" t="s">
        <v>8</v>
      </c>
      <c r="B10" s="61">
        <v>1</v>
      </c>
      <c r="C10" s="61">
        <v>2</v>
      </c>
      <c r="D10" s="61">
        <v>2</v>
      </c>
      <c r="E10" s="61"/>
      <c r="F10" s="61"/>
      <c r="G10" s="61">
        <v>2</v>
      </c>
      <c r="H10" s="61"/>
      <c r="I10" s="61"/>
      <c r="J10" s="61"/>
      <c r="K10" s="61"/>
      <c r="L10" s="61"/>
      <c r="M10" s="61">
        <v>1</v>
      </c>
      <c r="N10" s="61">
        <f t="shared" si="0"/>
        <v>8</v>
      </c>
    </row>
    <row r="11" spans="1:14" ht="36" x14ac:dyDescent="0.25">
      <c r="A11" s="57" t="s">
        <v>9</v>
      </c>
      <c r="B11" s="61"/>
      <c r="C11" s="61"/>
      <c r="D11" s="61"/>
      <c r="E11" s="61"/>
      <c r="F11" s="61"/>
      <c r="G11" s="61">
        <v>1</v>
      </c>
      <c r="H11" s="61"/>
      <c r="I11" s="61"/>
      <c r="J11" s="61"/>
      <c r="K11" s="61"/>
      <c r="L11" s="61"/>
      <c r="M11" s="61"/>
      <c r="N11" s="61">
        <f t="shared" si="0"/>
        <v>1</v>
      </c>
    </row>
    <row r="12" spans="1:14" x14ac:dyDescent="0.25">
      <c r="A12" s="57" t="s">
        <v>38</v>
      </c>
      <c r="B12" s="61"/>
      <c r="C12" s="61"/>
      <c r="D12" s="61"/>
      <c r="E12" s="61"/>
      <c r="F12" s="61"/>
      <c r="G12" s="61"/>
      <c r="H12" s="61"/>
      <c r="I12" s="61"/>
      <c r="J12" s="61"/>
      <c r="K12" s="61"/>
      <c r="L12" s="61"/>
      <c r="M12" s="61"/>
      <c r="N12" s="61">
        <f t="shared" si="0"/>
        <v>0</v>
      </c>
    </row>
    <row r="13" spans="1:14" ht="24" x14ac:dyDescent="0.25">
      <c r="A13" s="57" t="s">
        <v>10</v>
      </c>
      <c r="B13" s="61">
        <v>14</v>
      </c>
      <c r="C13" s="61">
        <v>20</v>
      </c>
      <c r="D13" s="61">
        <v>77</v>
      </c>
      <c r="E13" s="61">
        <v>8</v>
      </c>
      <c r="F13" s="61">
        <v>10</v>
      </c>
      <c r="G13" s="61">
        <v>27</v>
      </c>
      <c r="H13" s="61">
        <v>5</v>
      </c>
      <c r="I13" s="61">
        <v>7</v>
      </c>
      <c r="J13" s="61">
        <v>2</v>
      </c>
      <c r="K13" s="61">
        <v>2</v>
      </c>
      <c r="L13" s="61">
        <v>5</v>
      </c>
      <c r="M13" s="61">
        <v>4</v>
      </c>
      <c r="N13" s="61">
        <f t="shared" si="0"/>
        <v>181</v>
      </c>
    </row>
    <row r="14" spans="1:14" x14ac:dyDescent="0.25">
      <c r="A14" s="57" t="s">
        <v>104</v>
      </c>
      <c r="B14" s="61"/>
      <c r="C14" s="61"/>
      <c r="D14" s="61"/>
      <c r="E14" s="61"/>
      <c r="F14" s="61"/>
      <c r="G14" s="61"/>
      <c r="H14" s="61">
        <v>1</v>
      </c>
      <c r="I14" s="61"/>
      <c r="J14" s="61"/>
      <c r="K14" s="61"/>
      <c r="L14" s="61"/>
      <c r="M14" s="61"/>
      <c r="N14" s="61">
        <f t="shared" si="0"/>
        <v>1</v>
      </c>
    </row>
    <row r="15" spans="1:14" x14ac:dyDescent="0.25">
      <c r="A15" s="57" t="s">
        <v>11</v>
      </c>
      <c r="B15" s="61"/>
      <c r="C15" s="61"/>
      <c r="D15" s="61"/>
      <c r="E15" s="61"/>
      <c r="F15" s="61"/>
      <c r="G15" s="61"/>
      <c r="H15" s="61"/>
      <c r="I15" s="61"/>
      <c r="J15" s="61"/>
      <c r="K15" s="61">
        <v>13</v>
      </c>
      <c r="L15" s="61"/>
      <c r="M15" s="61"/>
      <c r="N15" s="61">
        <f t="shared" si="0"/>
        <v>13</v>
      </c>
    </row>
    <row r="16" spans="1:14" x14ac:dyDescent="0.25">
      <c r="A16" s="57" t="s">
        <v>12</v>
      </c>
      <c r="B16" s="61"/>
      <c r="C16" s="61"/>
      <c r="D16" s="61"/>
      <c r="E16" s="61"/>
      <c r="F16" s="61"/>
      <c r="G16" s="61"/>
      <c r="H16" s="61"/>
      <c r="I16" s="61"/>
      <c r="J16" s="61"/>
      <c r="K16" s="61"/>
      <c r="L16" s="61"/>
      <c r="M16" s="61"/>
      <c r="N16" s="61">
        <f t="shared" si="0"/>
        <v>0</v>
      </c>
    </row>
    <row r="17" spans="1:14" ht="36" x14ac:dyDescent="0.25">
      <c r="A17" s="57" t="s">
        <v>13</v>
      </c>
      <c r="B17" s="61">
        <v>6</v>
      </c>
      <c r="C17" s="61">
        <v>28</v>
      </c>
      <c r="D17" s="61">
        <v>46</v>
      </c>
      <c r="E17" s="61">
        <v>28</v>
      </c>
      <c r="F17" s="61">
        <v>22</v>
      </c>
      <c r="G17" s="61">
        <v>12</v>
      </c>
      <c r="H17" s="61">
        <v>13</v>
      </c>
      <c r="I17" s="61">
        <v>6</v>
      </c>
      <c r="J17" s="61">
        <v>5</v>
      </c>
      <c r="K17" s="61">
        <v>1</v>
      </c>
      <c r="L17" s="61">
        <v>9</v>
      </c>
      <c r="M17" s="61">
        <v>23</v>
      </c>
      <c r="N17" s="61">
        <f t="shared" si="0"/>
        <v>199</v>
      </c>
    </row>
    <row r="18" spans="1:14" x14ac:dyDescent="0.25">
      <c r="A18" s="57" t="s">
        <v>54</v>
      </c>
      <c r="B18" s="61"/>
      <c r="C18" s="61"/>
      <c r="D18" s="61"/>
      <c r="E18" s="61"/>
      <c r="F18" s="61"/>
      <c r="G18" s="61"/>
      <c r="H18" s="61"/>
      <c r="I18" s="61"/>
      <c r="J18" s="61"/>
      <c r="K18" s="61"/>
      <c r="L18" s="61"/>
      <c r="M18" s="61"/>
      <c r="N18" s="61">
        <v>0</v>
      </c>
    </row>
    <row r="19" spans="1:14" ht="15.75" x14ac:dyDescent="0.25">
      <c r="A19" s="62" t="s">
        <v>14</v>
      </c>
      <c r="B19" s="61">
        <f>SUM(B3:B18)</f>
        <v>25</v>
      </c>
      <c r="C19" s="61">
        <f>SUM(C3:C18)</f>
        <v>68</v>
      </c>
      <c r="D19" s="61">
        <f>SUM(D3:D18)</f>
        <v>157</v>
      </c>
      <c r="E19" s="61">
        <f>SUM(E3:E18)</f>
        <v>68</v>
      </c>
      <c r="F19" s="61">
        <f>SUM(F3:F18)</f>
        <v>50</v>
      </c>
      <c r="G19" s="61">
        <f t="shared" ref="G19:L19" si="1">SUM(G3:G18)</f>
        <v>60</v>
      </c>
      <c r="H19" s="61">
        <f t="shared" si="1"/>
        <v>29</v>
      </c>
      <c r="I19" s="61">
        <f>SUM(I3:I18)</f>
        <v>18</v>
      </c>
      <c r="J19" s="61">
        <f>SUM(J3:J18)</f>
        <v>16</v>
      </c>
      <c r="K19" s="61">
        <f t="shared" si="1"/>
        <v>56</v>
      </c>
      <c r="L19" s="61">
        <f t="shared" si="1"/>
        <v>39</v>
      </c>
      <c r="M19" s="61">
        <f>SUM(M3:M18)</f>
        <v>39</v>
      </c>
      <c r="N19" s="61">
        <f>SUM(N3:N18)</f>
        <v>625</v>
      </c>
    </row>
    <row r="20" spans="1:14" x14ac:dyDescent="0.25">
      <c r="A20" s="26"/>
      <c r="B20" s="63"/>
      <c r="C20" s="63"/>
      <c r="D20" s="63"/>
      <c r="E20" s="63"/>
      <c r="F20" s="63"/>
      <c r="G20" s="63"/>
      <c r="H20" s="63"/>
      <c r="I20" s="63"/>
      <c r="J20" s="63"/>
      <c r="K20" s="63"/>
      <c r="L20" s="63"/>
      <c r="M20" s="63"/>
      <c r="N20" s="64"/>
    </row>
    <row r="22" spans="1:14" ht="15" customHeight="1" x14ac:dyDescent="0.25">
      <c r="A22" s="113" t="s">
        <v>45</v>
      </c>
      <c r="B22" s="114"/>
      <c r="C22" s="114"/>
      <c r="D22" s="115"/>
    </row>
    <row r="23" spans="1:14" ht="63" x14ac:dyDescent="0.25">
      <c r="A23" s="58" t="s">
        <v>20</v>
      </c>
      <c r="B23" s="60" t="s">
        <v>86</v>
      </c>
      <c r="C23" s="60" t="s">
        <v>76</v>
      </c>
      <c r="D23" s="60" t="s">
        <v>81</v>
      </c>
      <c r="E23" s="60" t="s">
        <v>82</v>
      </c>
      <c r="F23" s="60" t="s">
        <v>79</v>
      </c>
      <c r="G23" s="60" t="s">
        <v>77</v>
      </c>
      <c r="H23" s="60" t="s">
        <v>78</v>
      </c>
      <c r="I23" s="60" t="s">
        <v>85</v>
      </c>
      <c r="J23" s="60" t="s">
        <v>87</v>
      </c>
      <c r="K23" s="60" t="s">
        <v>80</v>
      </c>
      <c r="L23" s="60" t="s">
        <v>84</v>
      </c>
      <c r="M23" s="60" t="s">
        <v>83</v>
      </c>
      <c r="N23" s="60" t="s">
        <v>88</v>
      </c>
    </row>
    <row r="24" spans="1:14" ht="36" x14ac:dyDescent="0.25">
      <c r="A24" s="119" t="s">
        <v>1</v>
      </c>
      <c r="B24" s="155"/>
      <c r="C24" s="61">
        <v>1</v>
      </c>
      <c r="D24" s="61"/>
      <c r="E24" s="61"/>
      <c r="F24" s="61"/>
      <c r="G24" s="61">
        <v>1</v>
      </c>
      <c r="H24" s="61"/>
      <c r="I24" s="61"/>
      <c r="J24" s="61"/>
      <c r="K24" s="61"/>
      <c r="L24" s="61"/>
      <c r="M24" s="61"/>
      <c r="N24" s="61">
        <f>SUM(B24:M24)</f>
        <v>2</v>
      </c>
    </row>
    <row r="25" spans="1:14" ht="24" x14ac:dyDescent="0.25">
      <c r="A25" s="119" t="s">
        <v>48</v>
      </c>
      <c r="B25" s="155"/>
      <c r="C25" s="61"/>
      <c r="D25" s="61">
        <v>2</v>
      </c>
      <c r="E25" s="61"/>
      <c r="F25" s="61"/>
      <c r="G25" s="61"/>
      <c r="H25" s="61"/>
      <c r="I25" s="61"/>
      <c r="J25" s="61"/>
      <c r="K25" s="61"/>
      <c r="L25" s="61">
        <v>1</v>
      </c>
      <c r="M25" s="61"/>
      <c r="N25" s="61">
        <f t="shared" ref="N25:N27" si="2">SUM(B25:M25)</f>
        <v>3</v>
      </c>
    </row>
    <row r="26" spans="1:14" ht="24" x14ac:dyDescent="0.25">
      <c r="A26" s="119" t="s">
        <v>30</v>
      </c>
      <c r="B26" s="155"/>
      <c r="C26" s="61">
        <v>1</v>
      </c>
      <c r="D26" s="61"/>
      <c r="E26" s="61"/>
      <c r="F26" s="61"/>
      <c r="G26" s="61"/>
      <c r="H26" s="61"/>
      <c r="I26" s="61"/>
      <c r="J26" s="61"/>
      <c r="K26" s="61"/>
      <c r="L26" s="61"/>
      <c r="M26" s="61"/>
      <c r="N26" s="61">
        <f t="shared" si="2"/>
        <v>1</v>
      </c>
    </row>
    <row r="27" spans="1:14" ht="36" x14ac:dyDescent="0.25">
      <c r="A27" s="119" t="s">
        <v>8</v>
      </c>
      <c r="B27" s="61">
        <v>1</v>
      </c>
      <c r="C27" s="61"/>
      <c r="D27" s="61"/>
      <c r="E27" s="61"/>
      <c r="F27" s="61"/>
      <c r="G27" s="61"/>
      <c r="H27" s="61"/>
      <c r="I27" s="61"/>
      <c r="J27" s="61"/>
      <c r="K27" s="61"/>
      <c r="L27" s="61"/>
      <c r="M27" s="61"/>
      <c r="N27" s="61">
        <f t="shared" si="2"/>
        <v>1</v>
      </c>
    </row>
    <row r="29" spans="1:14" ht="15.75" x14ac:dyDescent="0.25">
      <c r="A29" s="116" t="s">
        <v>17</v>
      </c>
      <c r="B29" s="117"/>
      <c r="C29" s="117"/>
      <c r="D29" s="118"/>
    </row>
    <row r="30" spans="1:14" ht="63" x14ac:dyDescent="0.25">
      <c r="A30" s="95" t="s">
        <v>96</v>
      </c>
      <c r="B30" s="60" t="s">
        <v>86</v>
      </c>
      <c r="C30" s="60" t="s">
        <v>76</v>
      </c>
      <c r="D30" s="60" t="s">
        <v>81</v>
      </c>
      <c r="E30" s="60" t="s">
        <v>82</v>
      </c>
      <c r="F30" s="60" t="s">
        <v>79</v>
      </c>
      <c r="G30" s="60" t="s">
        <v>77</v>
      </c>
      <c r="H30" s="60" t="s">
        <v>78</v>
      </c>
      <c r="I30" s="60" t="s">
        <v>85</v>
      </c>
      <c r="J30" s="60" t="s">
        <v>87</v>
      </c>
      <c r="K30" s="60" t="s">
        <v>80</v>
      </c>
      <c r="L30" s="60" t="s">
        <v>84</v>
      </c>
      <c r="M30" s="60" t="s">
        <v>83</v>
      </c>
      <c r="N30" s="60" t="s">
        <v>88</v>
      </c>
    </row>
    <row r="31" spans="1:14" ht="31.5" customHeight="1" x14ac:dyDescent="0.25">
      <c r="A31" s="119" t="s">
        <v>31</v>
      </c>
      <c r="B31" s="61"/>
      <c r="C31" s="61">
        <v>1</v>
      </c>
      <c r="D31" s="61"/>
      <c r="E31" s="61"/>
      <c r="F31" s="61">
        <v>5</v>
      </c>
      <c r="G31" s="61"/>
      <c r="H31" s="61"/>
      <c r="I31" s="61"/>
      <c r="J31" s="61"/>
      <c r="K31" s="61"/>
      <c r="L31" s="61"/>
      <c r="M31" s="61">
        <v>2</v>
      </c>
      <c r="N31" s="61">
        <f>SUM(B31:M31)</f>
        <v>8</v>
      </c>
    </row>
    <row r="34" spans="1:20" ht="15.75" x14ac:dyDescent="0.25">
      <c r="A34" s="510" t="s">
        <v>15</v>
      </c>
      <c r="B34" s="510"/>
      <c r="C34" s="510"/>
      <c r="D34" s="510"/>
    </row>
    <row r="35" spans="1:20" ht="63" x14ac:dyDescent="0.25">
      <c r="A35" s="120" t="s">
        <v>93</v>
      </c>
      <c r="B35" s="60" t="s">
        <v>86</v>
      </c>
      <c r="C35" s="60" t="s">
        <v>76</v>
      </c>
      <c r="D35" s="60" t="s">
        <v>81</v>
      </c>
      <c r="E35" s="60" t="s">
        <v>82</v>
      </c>
      <c r="F35" s="60" t="s">
        <v>79</v>
      </c>
      <c r="G35" s="60" t="s">
        <v>77</v>
      </c>
      <c r="H35" s="60" t="s">
        <v>78</v>
      </c>
      <c r="I35" s="60" t="s">
        <v>85</v>
      </c>
      <c r="J35" s="60" t="s">
        <v>87</v>
      </c>
      <c r="K35" s="60" t="s">
        <v>80</v>
      </c>
      <c r="L35" s="60" t="s">
        <v>84</v>
      </c>
      <c r="M35" s="60" t="s">
        <v>83</v>
      </c>
      <c r="N35" s="60" t="s">
        <v>88</v>
      </c>
    </row>
    <row r="36" spans="1:20" ht="30.75" customHeight="1" x14ac:dyDescent="0.25">
      <c r="A36" s="119" t="s">
        <v>36</v>
      </c>
      <c r="B36" s="61">
        <v>1</v>
      </c>
      <c r="C36" s="61"/>
      <c r="D36" s="61">
        <v>8</v>
      </c>
      <c r="E36" s="61">
        <v>2</v>
      </c>
      <c r="F36" s="61"/>
      <c r="G36" s="61"/>
      <c r="H36" s="61"/>
      <c r="I36" s="61"/>
      <c r="J36" s="61"/>
      <c r="K36" s="61"/>
      <c r="L36" s="61"/>
      <c r="M36" s="61"/>
      <c r="N36" s="61">
        <f>SUM(B36:M36)</f>
        <v>11</v>
      </c>
    </row>
    <row r="37" spans="1:20" ht="30.75" customHeight="1" x14ac:dyDescent="0.25">
      <c r="A37" s="119" t="s">
        <v>34</v>
      </c>
      <c r="B37" s="61"/>
      <c r="C37" s="61">
        <v>1</v>
      </c>
      <c r="D37" s="61"/>
      <c r="E37" s="61">
        <v>4</v>
      </c>
      <c r="F37" s="61"/>
      <c r="G37" s="61"/>
      <c r="H37" s="61"/>
      <c r="I37" s="61"/>
      <c r="J37" s="61"/>
      <c r="K37" s="61"/>
      <c r="L37" s="61"/>
      <c r="M37" s="61"/>
      <c r="N37" s="61">
        <f t="shared" ref="N37:N39" si="3">SUM(B37:M37)</f>
        <v>5</v>
      </c>
    </row>
    <row r="38" spans="1:20" ht="30.75" customHeight="1" x14ac:dyDescent="0.25">
      <c r="A38" s="119" t="s">
        <v>39</v>
      </c>
      <c r="B38" s="61"/>
      <c r="C38" s="61"/>
      <c r="D38" s="61"/>
      <c r="E38" s="61">
        <v>7</v>
      </c>
      <c r="F38" s="61"/>
      <c r="G38" s="61"/>
      <c r="H38" s="61"/>
      <c r="I38" s="61"/>
      <c r="J38" s="61"/>
      <c r="K38" s="61"/>
      <c r="L38" s="61"/>
      <c r="M38" s="61"/>
      <c r="N38" s="61">
        <f t="shared" si="3"/>
        <v>7</v>
      </c>
    </row>
    <row r="39" spans="1:20" ht="30.75" customHeight="1" x14ac:dyDescent="0.25">
      <c r="A39" s="119" t="s">
        <v>37</v>
      </c>
      <c r="B39" s="61"/>
      <c r="C39" s="61"/>
      <c r="D39" s="61"/>
      <c r="E39" s="61">
        <v>1</v>
      </c>
      <c r="F39" s="61">
        <v>1</v>
      </c>
      <c r="G39" s="61"/>
      <c r="H39" s="61"/>
      <c r="I39" s="61"/>
      <c r="J39" s="61"/>
      <c r="K39" s="61">
        <v>4</v>
      </c>
      <c r="L39" s="61"/>
      <c r="M39" s="61"/>
      <c r="N39" s="61">
        <f t="shared" si="3"/>
        <v>6</v>
      </c>
    </row>
    <row r="40" spans="1:20" ht="15.75" x14ac:dyDescent="0.25">
      <c r="A40" s="526" t="s">
        <v>101</v>
      </c>
      <c r="B40" s="526"/>
      <c r="C40" s="526"/>
      <c r="D40" s="526"/>
      <c r="E40" s="26"/>
      <c r="F40" s="26"/>
      <c r="G40" s="26"/>
      <c r="H40" s="26"/>
      <c r="I40" s="26"/>
      <c r="J40" s="26"/>
      <c r="K40" s="26"/>
      <c r="L40" s="26"/>
      <c r="M40" s="26"/>
      <c r="N40" s="183"/>
      <c r="O40" s="26"/>
      <c r="P40" s="26"/>
      <c r="Q40" s="26"/>
      <c r="R40" s="26"/>
      <c r="S40" s="26"/>
      <c r="T40" s="26"/>
    </row>
    <row r="41" spans="1:20" ht="30.75" customHeight="1" x14ac:dyDescent="0.25">
      <c r="A41" s="119" t="s">
        <v>108</v>
      </c>
      <c r="B41" s="155"/>
      <c r="C41" s="61"/>
      <c r="D41" s="61">
        <v>1</v>
      </c>
      <c r="E41" s="61"/>
      <c r="F41" s="61"/>
      <c r="G41" s="61"/>
      <c r="H41" s="61"/>
      <c r="I41" s="61"/>
      <c r="J41" s="61"/>
      <c r="K41" s="61"/>
      <c r="L41" s="61"/>
      <c r="M41" s="61"/>
      <c r="N41" s="61">
        <f>SUM(B41:M41)</f>
        <v>1</v>
      </c>
    </row>
    <row r="42" spans="1:20" ht="33.75" customHeight="1" x14ac:dyDescent="0.25">
      <c r="A42" s="119" t="s">
        <v>99</v>
      </c>
      <c r="B42" s="61"/>
      <c r="C42" s="61">
        <v>1</v>
      </c>
      <c r="D42" s="61"/>
      <c r="E42" s="61">
        <v>1</v>
      </c>
      <c r="F42" s="61">
        <v>1</v>
      </c>
      <c r="G42" s="61"/>
      <c r="H42" s="61"/>
      <c r="I42" s="61"/>
      <c r="J42" s="61">
        <v>5</v>
      </c>
      <c r="K42" s="61">
        <v>1</v>
      </c>
      <c r="L42" s="61"/>
      <c r="M42" s="61"/>
      <c r="N42" s="61">
        <f t="shared" ref="N42:N43" si="4">SUM(B42:M42)</f>
        <v>9</v>
      </c>
    </row>
    <row r="43" spans="1:20" ht="33.75" customHeight="1" x14ac:dyDescent="0.25">
      <c r="A43" s="119" t="s">
        <v>49</v>
      </c>
      <c r="B43" s="61"/>
      <c r="C43" s="61"/>
      <c r="D43" s="61"/>
      <c r="E43" s="61"/>
      <c r="F43" s="61"/>
      <c r="G43" s="61"/>
      <c r="H43" s="61"/>
      <c r="I43" s="61"/>
      <c r="J43" s="61">
        <v>1</v>
      </c>
      <c r="K43" s="61">
        <v>1</v>
      </c>
      <c r="L43" s="61"/>
      <c r="M43" s="61"/>
      <c r="N43" s="61">
        <f t="shared" si="4"/>
        <v>2</v>
      </c>
    </row>
    <row r="44" spans="1:20" ht="15.75" x14ac:dyDescent="0.25">
      <c r="A44" s="526" t="s">
        <v>107</v>
      </c>
      <c r="B44" s="526"/>
      <c r="C44" s="526"/>
      <c r="D44" s="526"/>
      <c r="E44" s="26"/>
      <c r="F44" s="26"/>
      <c r="G44" s="26"/>
      <c r="H44" s="26"/>
      <c r="I44" s="26"/>
      <c r="J44" s="26"/>
      <c r="K44" s="26"/>
      <c r="L44" s="26"/>
      <c r="M44" s="26"/>
      <c r="N44" s="183"/>
      <c r="O44" s="26"/>
      <c r="P44" s="26"/>
      <c r="Q44" s="26"/>
      <c r="R44" s="26"/>
      <c r="S44" s="26"/>
      <c r="T44" s="26"/>
    </row>
    <row r="45" spans="1:20" ht="30.75" customHeight="1" x14ac:dyDescent="0.25">
      <c r="A45" s="119" t="s">
        <v>108</v>
      </c>
      <c r="B45" s="155"/>
      <c r="C45" s="61"/>
      <c r="D45" s="61">
        <v>6</v>
      </c>
      <c r="E45" s="61"/>
      <c r="F45" s="61"/>
      <c r="G45" s="61"/>
      <c r="H45" s="61"/>
      <c r="I45" s="61"/>
      <c r="J45" s="61"/>
      <c r="K45" s="61"/>
      <c r="L45" s="61"/>
      <c r="M45" s="61"/>
      <c r="N45" s="61">
        <f t="shared" ref="N45" si="5">SUM(B45:M45)</f>
        <v>6</v>
      </c>
    </row>
  </sheetData>
  <mergeCells count="4">
    <mergeCell ref="A44:D44"/>
    <mergeCell ref="A1:A2"/>
    <mergeCell ref="A34:D34"/>
    <mergeCell ref="A40:D4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45"/>
  <sheetViews>
    <sheetView zoomScaleNormal="100" workbookViewId="0">
      <pane xSplit="1" ySplit="3" topLeftCell="T4" activePane="bottomRight" state="frozen"/>
      <selection pane="topRight" activeCell="B1" sqref="B1"/>
      <selection pane="bottomLeft" activeCell="A4" sqref="A4"/>
      <selection pane="bottomRight" activeCell="W8" sqref="W8"/>
    </sheetView>
  </sheetViews>
  <sheetFormatPr baseColWidth="10" defaultRowHeight="15.75" x14ac:dyDescent="0.25"/>
  <cols>
    <col min="1" max="1" width="6" style="2" customWidth="1"/>
    <col min="2" max="2" width="18.140625" style="5" customWidth="1"/>
    <col min="3" max="3" width="7.42578125" style="5" customWidth="1"/>
    <col min="4" max="4" width="18.140625" style="5" customWidth="1"/>
    <col min="5" max="5" width="9.7109375" style="5" customWidth="1"/>
    <col min="6" max="6" width="18.140625" style="5" customWidth="1"/>
    <col min="7" max="7" width="7" style="5" customWidth="1"/>
    <col min="8" max="8" width="15.5703125" style="5" customWidth="1"/>
    <col min="9" max="9" width="7.85546875" style="5" customWidth="1"/>
    <col min="10" max="10" width="15.5703125" style="5" customWidth="1"/>
    <col min="11" max="11" width="7" style="5" customWidth="1"/>
    <col min="12" max="12" width="16.5703125" style="5" customWidth="1"/>
    <col min="13" max="13" width="8.42578125" style="5" customWidth="1"/>
    <col min="14" max="14" width="15.42578125" style="5" customWidth="1"/>
    <col min="15" max="15" width="7" style="5" customWidth="1"/>
    <col min="16" max="18" width="8.5703125" style="5" customWidth="1"/>
    <col min="19" max="19" width="6.28515625" style="5" customWidth="1"/>
    <col min="20" max="22" width="17.5703125" style="5" customWidth="1"/>
    <col min="23" max="24" width="17" style="5" customWidth="1"/>
    <col min="25" max="25" width="15.85546875" style="5" customWidth="1"/>
    <col min="26" max="26" width="16.28515625" style="5" customWidth="1"/>
    <col min="27" max="27" width="16.7109375" style="5" customWidth="1"/>
    <col min="28" max="28" width="18.42578125" customWidth="1"/>
    <col min="29" max="29" width="17.7109375" customWidth="1"/>
    <col min="30" max="30" width="16.85546875" customWidth="1"/>
    <col min="31" max="31" width="17.7109375" customWidth="1"/>
    <col min="32" max="32" width="15.85546875" customWidth="1"/>
    <col min="33" max="34" width="15.140625" customWidth="1"/>
    <col min="35" max="36" width="16.28515625" customWidth="1"/>
    <col min="37" max="37" width="17.42578125" customWidth="1"/>
  </cols>
  <sheetData>
    <row r="1" spans="1:38" ht="21" customHeight="1" x14ac:dyDescent="0.25">
      <c r="A1" s="165" t="s">
        <v>50</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71">
        <v>43787</v>
      </c>
      <c r="AC1" s="160"/>
    </row>
    <row r="2" spans="1:38" ht="17.25" customHeight="1" x14ac:dyDescent="0.25">
      <c r="A2" s="506" t="s">
        <v>0</v>
      </c>
      <c r="B2" s="513" t="s">
        <v>20</v>
      </c>
      <c r="C2" s="507" t="s">
        <v>21</v>
      </c>
      <c r="D2" s="508"/>
      <c r="E2" s="508"/>
      <c r="F2" s="508"/>
      <c r="G2" s="508"/>
      <c r="H2" s="508"/>
      <c r="I2" s="508"/>
      <c r="J2" s="508"/>
      <c r="K2" s="508"/>
      <c r="L2" s="508"/>
      <c r="M2" s="508"/>
      <c r="N2" s="508"/>
      <c r="O2" s="509"/>
      <c r="P2" s="507" t="s">
        <v>19</v>
      </c>
      <c r="Q2" s="508"/>
      <c r="R2" s="509"/>
      <c r="S2" s="1">
        <v>2018</v>
      </c>
      <c r="T2" s="489" t="s">
        <v>41</v>
      </c>
      <c r="U2" s="480" t="s">
        <v>70</v>
      </c>
      <c r="V2" s="480" t="s">
        <v>66</v>
      </c>
      <c r="W2" s="480" t="s">
        <v>67</v>
      </c>
      <c r="X2" s="480" t="s">
        <v>72</v>
      </c>
      <c r="Y2" s="480" t="s">
        <v>69</v>
      </c>
      <c r="Z2" s="480" t="s">
        <v>68</v>
      </c>
      <c r="AA2" s="537" t="s">
        <v>74</v>
      </c>
      <c r="AB2" s="481" t="s">
        <v>44</v>
      </c>
    </row>
    <row r="3" spans="1:38" s="4" customFormat="1" ht="31.5" customHeight="1" x14ac:dyDescent="0.25">
      <c r="A3" s="506"/>
      <c r="B3" s="513"/>
      <c r="C3" s="48" t="s">
        <v>23</v>
      </c>
      <c r="D3" s="44" t="s">
        <v>64</v>
      </c>
      <c r="E3" s="48" t="s">
        <v>22</v>
      </c>
      <c r="F3" s="44" t="s">
        <v>65</v>
      </c>
      <c r="G3" s="48" t="s">
        <v>52</v>
      </c>
      <c r="H3" s="44" t="s">
        <v>62</v>
      </c>
      <c r="I3" s="48" t="s">
        <v>28</v>
      </c>
      <c r="J3" s="44" t="s">
        <v>71</v>
      </c>
      <c r="K3" s="48" t="s">
        <v>26</v>
      </c>
      <c r="L3" s="44" t="s">
        <v>63</v>
      </c>
      <c r="M3" s="48" t="s">
        <v>27</v>
      </c>
      <c r="N3" s="44" t="s">
        <v>61</v>
      </c>
      <c r="O3" s="47" t="s">
        <v>60</v>
      </c>
      <c r="P3" s="22" t="s">
        <v>24</v>
      </c>
      <c r="Q3" s="23" t="s">
        <v>40</v>
      </c>
      <c r="R3" s="24" t="s">
        <v>25</v>
      </c>
      <c r="S3" s="1" t="s">
        <v>18</v>
      </c>
      <c r="T3" s="490"/>
      <c r="U3" s="480" t="s">
        <v>42</v>
      </c>
      <c r="V3" s="480" t="s">
        <v>42</v>
      </c>
      <c r="W3" s="480"/>
      <c r="X3" s="480" t="s">
        <v>42</v>
      </c>
      <c r="Y3" s="480"/>
      <c r="Z3" s="480"/>
      <c r="AA3" s="538"/>
      <c r="AB3" s="481"/>
      <c r="AL3" s="43"/>
    </row>
    <row r="4" spans="1:38" ht="33" customHeight="1" x14ac:dyDescent="0.25">
      <c r="A4" s="506"/>
      <c r="B4" s="40" t="s">
        <v>1</v>
      </c>
      <c r="C4" s="68">
        <v>0</v>
      </c>
      <c r="D4" s="163">
        <v>0</v>
      </c>
      <c r="E4" s="6">
        <v>15</v>
      </c>
      <c r="F4" s="161">
        <v>1684812418</v>
      </c>
      <c r="G4" s="68">
        <v>0</v>
      </c>
      <c r="H4" s="163">
        <v>0</v>
      </c>
      <c r="I4" s="68">
        <v>0</v>
      </c>
      <c r="J4" s="163">
        <v>0</v>
      </c>
      <c r="K4" s="68">
        <v>0</v>
      </c>
      <c r="L4" s="163">
        <v>0</v>
      </c>
      <c r="M4" s="68">
        <v>0</v>
      </c>
      <c r="N4" s="163">
        <v>0</v>
      </c>
      <c r="O4" s="1">
        <f t="shared" ref="O4:O19" si="0">+G4+M4+K4+I4+C4+E4</f>
        <v>15</v>
      </c>
      <c r="P4" s="14">
        <v>0</v>
      </c>
      <c r="Q4" s="16">
        <v>0</v>
      </c>
      <c r="R4" s="18">
        <v>15</v>
      </c>
      <c r="S4" s="1">
        <f>SUM(P4:R4)</f>
        <v>15</v>
      </c>
      <c r="T4" s="82">
        <f>+D4+F4+H4+J4+L4+N4</f>
        <v>1684812418</v>
      </c>
      <c r="U4" s="72">
        <v>0</v>
      </c>
      <c r="V4" s="82">
        <v>273769802</v>
      </c>
      <c r="W4" s="72">
        <v>0</v>
      </c>
      <c r="X4" s="72">
        <v>0</v>
      </c>
      <c r="Y4" s="72">
        <v>0</v>
      </c>
      <c r="Z4" s="72">
        <v>0</v>
      </c>
      <c r="AA4" s="8">
        <f>+U4+V4+W4+X4+Y4+Z4</f>
        <v>273769802</v>
      </c>
      <c r="AB4" s="8">
        <f>+T4+AA4</f>
        <v>1958582220</v>
      </c>
    </row>
    <row r="5" spans="1:38" x14ac:dyDescent="0.25">
      <c r="A5" s="506"/>
      <c r="B5" s="40" t="s">
        <v>2</v>
      </c>
      <c r="C5" s="68">
        <v>0</v>
      </c>
      <c r="D5" s="163">
        <v>0</v>
      </c>
      <c r="E5" s="6">
        <v>4</v>
      </c>
      <c r="F5" s="161">
        <v>906007376</v>
      </c>
      <c r="G5" s="6">
        <v>1</v>
      </c>
      <c r="H5" s="161">
        <v>1999258310</v>
      </c>
      <c r="I5" s="6">
        <v>23</v>
      </c>
      <c r="J5" s="161">
        <v>511007483</v>
      </c>
      <c r="K5" s="6">
        <v>5</v>
      </c>
      <c r="L5" s="161">
        <v>640335788</v>
      </c>
      <c r="M5" s="6">
        <v>17</v>
      </c>
      <c r="N5" s="161">
        <v>3169255200</v>
      </c>
      <c r="O5" s="1">
        <f t="shared" si="0"/>
        <v>50</v>
      </c>
      <c r="P5" s="14">
        <v>0</v>
      </c>
      <c r="Q5" s="16">
        <v>14</v>
      </c>
      <c r="R5" s="18">
        <v>36</v>
      </c>
      <c r="S5" s="1">
        <f t="shared" ref="S5:S17" si="1">SUM(P5:R5)</f>
        <v>50</v>
      </c>
      <c r="T5" s="82">
        <f t="shared" ref="T5:T17" si="2">+D5+F5+H5+J5+L5+N5</f>
        <v>7225864157</v>
      </c>
      <c r="U5" s="72">
        <v>0</v>
      </c>
      <c r="V5" s="82">
        <v>0</v>
      </c>
      <c r="W5" s="72">
        <v>0</v>
      </c>
      <c r="X5" s="82">
        <v>10012660</v>
      </c>
      <c r="Y5" s="72">
        <v>0</v>
      </c>
      <c r="Z5" s="72">
        <v>0</v>
      </c>
      <c r="AA5" s="82">
        <f t="shared" ref="AA5:AA17" si="3">+U5+V5+W5+X5+Y5+Z5</f>
        <v>10012660</v>
      </c>
      <c r="AB5" s="82">
        <f t="shared" ref="AB5:AB17" si="4">+T5+AA5</f>
        <v>7235876817</v>
      </c>
    </row>
    <row r="6" spans="1:38" x14ac:dyDescent="0.25">
      <c r="A6" s="506"/>
      <c r="B6" s="40" t="s">
        <v>51</v>
      </c>
      <c r="C6" s="68">
        <v>0</v>
      </c>
      <c r="D6" s="163">
        <v>0</v>
      </c>
      <c r="E6" s="68">
        <v>0</v>
      </c>
      <c r="F6" s="163">
        <v>0</v>
      </c>
      <c r="G6" s="6">
        <v>1</v>
      </c>
      <c r="H6" s="161">
        <v>0</v>
      </c>
      <c r="I6" s="68">
        <v>0</v>
      </c>
      <c r="J6" s="163">
        <v>0</v>
      </c>
      <c r="K6" s="68">
        <v>0</v>
      </c>
      <c r="L6" s="163">
        <v>0</v>
      </c>
      <c r="M6" s="68">
        <v>0</v>
      </c>
      <c r="N6" s="163">
        <v>0</v>
      </c>
      <c r="O6" s="1">
        <f t="shared" si="0"/>
        <v>1</v>
      </c>
      <c r="P6" s="14">
        <v>1</v>
      </c>
      <c r="Q6" s="16">
        <v>0</v>
      </c>
      <c r="R6" s="18">
        <v>0</v>
      </c>
      <c r="S6" s="1">
        <f t="shared" si="1"/>
        <v>1</v>
      </c>
      <c r="T6" s="82">
        <f t="shared" si="2"/>
        <v>0</v>
      </c>
      <c r="U6" s="72">
        <v>0</v>
      </c>
      <c r="V6" s="82">
        <v>0</v>
      </c>
      <c r="W6" s="72">
        <v>0</v>
      </c>
      <c r="X6" s="72">
        <v>0</v>
      </c>
      <c r="Y6" s="72">
        <v>0</v>
      </c>
      <c r="Z6" s="72">
        <v>0</v>
      </c>
      <c r="AA6" s="82">
        <f t="shared" si="3"/>
        <v>0</v>
      </c>
      <c r="AB6" s="82">
        <f t="shared" si="4"/>
        <v>0</v>
      </c>
    </row>
    <row r="7" spans="1:38" x14ac:dyDescent="0.25">
      <c r="A7" s="506"/>
      <c r="B7" s="38" t="s">
        <v>3</v>
      </c>
      <c r="C7" s="6">
        <v>9</v>
      </c>
      <c r="D7" s="161">
        <v>1997142836</v>
      </c>
      <c r="E7" s="68">
        <v>0</v>
      </c>
      <c r="F7" s="163">
        <v>0</v>
      </c>
      <c r="G7" s="68">
        <v>0</v>
      </c>
      <c r="H7" s="163">
        <v>0</v>
      </c>
      <c r="I7" s="6">
        <v>6</v>
      </c>
      <c r="J7" s="161">
        <v>172743881</v>
      </c>
      <c r="K7" s="68">
        <v>0</v>
      </c>
      <c r="L7" s="163">
        <v>0</v>
      </c>
      <c r="M7" s="68">
        <v>0</v>
      </c>
      <c r="N7" s="163">
        <v>0</v>
      </c>
      <c r="O7" s="1">
        <f t="shared" si="0"/>
        <v>15</v>
      </c>
      <c r="P7" s="14">
        <v>1</v>
      </c>
      <c r="Q7" s="16">
        <v>3</v>
      </c>
      <c r="R7" s="18">
        <v>11</v>
      </c>
      <c r="S7" s="1">
        <f t="shared" si="1"/>
        <v>15</v>
      </c>
      <c r="T7" s="82">
        <f t="shared" si="2"/>
        <v>2169886717</v>
      </c>
      <c r="U7" s="72">
        <v>0</v>
      </c>
      <c r="V7" s="72">
        <v>0</v>
      </c>
      <c r="W7" s="72">
        <v>0</v>
      </c>
      <c r="X7" s="72">
        <v>0</v>
      </c>
      <c r="Y7" s="72">
        <v>0</v>
      </c>
      <c r="Z7" s="72">
        <v>0</v>
      </c>
      <c r="AA7" s="82">
        <f t="shared" si="3"/>
        <v>0</v>
      </c>
      <c r="AB7" s="82">
        <f t="shared" si="4"/>
        <v>2169886717</v>
      </c>
    </row>
    <row r="8" spans="1:38" x14ac:dyDescent="0.25">
      <c r="A8" s="506"/>
      <c r="B8" s="38" t="s">
        <v>7</v>
      </c>
      <c r="C8" s="68">
        <v>0</v>
      </c>
      <c r="D8" s="163">
        <v>0</v>
      </c>
      <c r="E8" s="68">
        <v>0</v>
      </c>
      <c r="F8" s="163">
        <v>0</v>
      </c>
      <c r="G8" s="6">
        <v>9</v>
      </c>
      <c r="H8" s="161">
        <v>68643015681</v>
      </c>
      <c r="I8" s="6">
        <v>5</v>
      </c>
      <c r="J8" s="161">
        <v>160366942</v>
      </c>
      <c r="K8" s="6">
        <v>12</v>
      </c>
      <c r="L8" s="161">
        <v>2232273798</v>
      </c>
      <c r="M8" s="68">
        <v>0</v>
      </c>
      <c r="N8" s="163">
        <v>0</v>
      </c>
      <c r="O8" s="1">
        <f t="shared" si="0"/>
        <v>26</v>
      </c>
      <c r="P8" s="14">
        <v>6</v>
      </c>
      <c r="Q8" s="16">
        <v>6</v>
      </c>
      <c r="R8" s="18">
        <v>14</v>
      </c>
      <c r="S8" s="1">
        <f t="shared" ref="S8:S14" si="5">SUM(P8:R8)</f>
        <v>26</v>
      </c>
      <c r="T8" s="82">
        <f t="shared" si="2"/>
        <v>71035656421</v>
      </c>
      <c r="U8" s="72">
        <v>0</v>
      </c>
      <c r="V8" s="72">
        <v>0</v>
      </c>
      <c r="W8" s="82">
        <v>6740750156</v>
      </c>
      <c r="X8" s="72">
        <v>0</v>
      </c>
      <c r="Y8" s="82">
        <v>25000000</v>
      </c>
      <c r="Z8" s="72">
        <v>0</v>
      </c>
      <c r="AA8" s="82">
        <f t="shared" si="3"/>
        <v>6765750156</v>
      </c>
      <c r="AB8" s="82">
        <f t="shared" si="4"/>
        <v>77801406577</v>
      </c>
    </row>
    <row r="9" spans="1:38" ht="24" x14ac:dyDescent="0.25">
      <c r="A9" s="506"/>
      <c r="B9" s="40" t="s">
        <v>8</v>
      </c>
      <c r="C9" s="68">
        <v>0</v>
      </c>
      <c r="D9" s="163">
        <v>0</v>
      </c>
      <c r="E9" s="6">
        <v>6</v>
      </c>
      <c r="F9" s="161">
        <v>1624220437</v>
      </c>
      <c r="G9" s="68">
        <v>0</v>
      </c>
      <c r="H9" s="163">
        <v>0</v>
      </c>
      <c r="I9" s="68">
        <v>0</v>
      </c>
      <c r="J9" s="163">
        <v>0</v>
      </c>
      <c r="K9" s="68">
        <v>0</v>
      </c>
      <c r="L9" s="163">
        <v>0</v>
      </c>
      <c r="M9" s="68">
        <v>0</v>
      </c>
      <c r="N9" s="163">
        <v>0</v>
      </c>
      <c r="O9" s="1">
        <f t="shared" si="0"/>
        <v>6</v>
      </c>
      <c r="P9" s="14">
        <v>2</v>
      </c>
      <c r="Q9" s="16">
        <v>1</v>
      </c>
      <c r="R9" s="18">
        <v>3</v>
      </c>
      <c r="S9" s="1">
        <f t="shared" si="5"/>
        <v>6</v>
      </c>
      <c r="T9" s="82">
        <f t="shared" si="2"/>
        <v>1624220437</v>
      </c>
      <c r="U9" s="72">
        <v>0</v>
      </c>
      <c r="V9" s="82">
        <v>421153503</v>
      </c>
      <c r="W9" s="72">
        <v>0</v>
      </c>
      <c r="X9" s="72">
        <v>0</v>
      </c>
      <c r="Y9" s="72">
        <v>0</v>
      </c>
      <c r="Z9" s="72">
        <v>0</v>
      </c>
      <c r="AA9" s="82">
        <f t="shared" si="3"/>
        <v>421153503</v>
      </c>
      <c r="AB9" s="82">
        <f t="shared" si="4"/>
        <v>2045373940</v>
      </c>
    </row>
    <row r="10" spans="1:38" ht="36" x14ac:dyDescent="0.25">
      <c r="A10" s="506"/>
      <c r="B10" s="40" t="s">
        <v>9</v>
      </c>
      <c r="C10" s="6">
        <v>1</v>
      </c>
      <c r="D10" s="161">
        <v>0</v>
      </c>
      <c r="E10" s="68">
        <v>0</v>
      </c>
      <c r="F10" s="163">
        <v>0</v>
      </c>
      <c r="G10" s="6">
        <v>1</v>
      </c>
      <c r="H10" s="161">
        <v>1446900000</v>
      </c>
      <c r="I10" s="68">
        <v>0</v>
      </c>
      <c r="J10" s="163">
        <v>0</v>
      </c>
      <c r="K10" s="68">
        <v>0</v>
      </c>
      <c r="L10" s="163">
        <v>0</v>
      </c>
      <c r="M10" s="68">
        <v>0</v>
      </c>
      <c r="N10" s="163">
        <v>0</v>
      </c>
      <c r="O10" s="1">
        <f t="shared" si="0"/>
        <v>2</v>
      </c>
      <c r="P10" s="14">
        <v>2</v>
      </c>
      <c r="Q10" s="16">
        <v>0</v>
      </c>
      <c r="R10" s="18">
        <v>0</v>
      </c>
      <c r="S10" s="1">
        <f t="shared" si="5"/>
        <v>2</v>
      </c>
      <c r="T10" s="82">
        <f t="shared" si="2"/>
        <v>1446900000</v>
      </c>
      <c r="U10" s="72">
        <v>0</v>
      </c>
      <c r="V10" s="72">
        <v>0</v>
      </c>
      <c r="W10" s="72">
        <v>0</v>
      </c>
      <c r="X10" s="72">
        <v>0</v>
      </c>
      <c r="Y10" s="72">
        <v>0</v>
      </c>
      <c r="Z10" s="72">
        <v>0</v>
      </c>
      <c r="AA10" s="82">
        <f t="shared" si="3"/>
        <v>0</v>
      </c>
      <c r="AB10" s="82">
        <f t="shared" si="4"/>
        <v>1446900000</v>
      </c>
    </row>
    <row r="11" spans="1:38" ht="24" x14ac:dyDescent="0.25">
      <c r="A11" s="506"/>
      <c r="B11" s="40" t="s">
        <v>10</v>
      </c>
      <c r="C11" s="68">
        <v>0</v>
      </c>
      <c r="D11" s="163">
        <v>0</v>
      </c>
      <c r="E11" s="6">
        <v>191</v>
      </c>
      <c r="F11" s="161">
        <v>3779151225</v>
      </c>
      <c r="G11" s="68">
        <v>0</v>
      </c>
      <c r="H11" s="163">
        <v>0</v>
      </c>
      <c r="I11" s="68">
        <v>0</v>
      </c>
      <c r="J11" s="163">
        <v>0</v>
      </c>
      <c r="K11" s="68">
        <v>0</v>
      </c>
      <c r="L11" s="163">
        <v>0</v>
      </c>
      <c r="M11" s="68">
        <v>0</v>
      </c>
      <c r="N11" s="163">
        <v>0</v>
      </c>
      <c r="O11" s="1">
        <f t="shared" si="0"/>
        <v>191</v>
      </c>
      <c r="P11" s="14">
        <v>0</v>
      </c>
      <c r="Q11" s="16">
        <v>8</v>
      </c>
      <c r="R11" s="18">
        <v>183</v>
      </c>
      <c r="S11" s="1">
        <f t="shared" si="5"/>
        <v>191</v>
      </c>
      <c r="T11" s="82">
        <f t="shared" si="2"/>
        <v>3779151225</v>
      </c>
      <c r="U11" s="72">
        <v>0</v>
      </c>
      <c r="V11" s="82">
        <v>472240241</v>
      </c>
      <c r="W11" s="72">
        <v>0</v>
      </c>
      <c r="X11" s="72">
        <v>0</v>
      </c>
      <c r="Y11" s="72">
        <v>0</v>
      </c>
      <c r="Z11" s="72">
        <v>0</v>
      </c>
      <c r="AA11" s="82">
        <f t="shared" si="3"/>
        <v>472240241</v>
      </c>
      <c r="AB11" s="82">
        <f t="shared" si="4"/>
        <v>4251391466</v>
      </c>
    </row>
    <row r="12" spans="1:38" ht="24" x14ac:dyDescent="0.25">
      <c r="A12" s="506"/>
      <c r="B12" s="40" t="s">
        <v>53</v>
      </c>
      <c r="C12" s="68">
        <v>0</v>
      </c>
      <c r="D12" s="163">
        <v>0</v>
      </c>
      <c r="E12" s="6">
        <v>3</v>
      </c>
      <c r="F12" s="163">
        <v>0</v>
      </c>
      <c r="G12" s="68">
        <v>0</v>
      </c>
      <c r="H12" s="163">
        <v>0</v>
      </c>
      <c r="I12" s="68">
        <v>0</v>
      </c>
      <c r="J12" s="163">
        <v>0</v>
      </c>
      <c r="K12" s="68">
        <v>0</v>
      </c>
      <c r="L12" s="163">
        <v>0</v>
      </c>
      <c r="M12" s="68">
        <v>0</v>
      </c>
      <c r="N12" s="163">
        <v>0</v>
      </c>
      <c r="O12" s="1">
        <f t="shared" si="0"/>
        <v>3</v>
      </c>
      <c r="P12" s="14">
        <v>3</v>
      </c>
      <c r="Q12" s="16">
        <v>0</v>
      </c>
      <c r="R12" s="18">
        <v>0</v>
      </c>
      <c r="S12" s="1">
        <f t="shared" si="5"/>
        <v>3</v>
      </c>
      <c r="T12" s="82">
        <f t="shared" si="2"/>
        <v>0</v>
      </c>
      <c r="U12" s="72">
        <v>0</v>
      </c>
      <c r="V12" s="72">
        <v>0</v>
      </c>
      <c r="W12" s="72">
        <v>0</v>
      </c>
      <c r="X12" s="72">
        <v>0</v>
      </c>
      <c r="Y12" s="72">
        <v>0</v>
      </c>
      <c r="Z12" s="72">
        <v>0</v>
      </c>
      <c r="AA12" s="82">
        <f t="shared" si="3"/>
        <v>0</v>
      </c>
      <c r="AB12" s="82">
        <f t="shared" si="4"/>
        <v>0</v>
      </c>
    </row>
    <row r="13" spans="1:38" x14ac:dyDescent="0.25">
      <c r="A13" s="506"/>
      <c r="B13" s="40" t="s">
        <v>11</v>
      </c>
      <c r="C13" s="6">
        <v>10</v>
      </c>
      <c r="D13" s="161">
        <v>4845123022</v>
      </c>
      <c r="E13" s="68">
        <v>0</v>
      </c>
      <c r="F13" s="163">
        <v>0</v>
      </c>
      <c r="G13" s="68">
        <v>0</v>
      </c>
      <c r="H13" s="163">
        <v>0</v>
      </c>
      <c r="I13" s="6">
        <v>2</v>
      </c>
      <c r="J13" s="161">
        <v>57543000</v>
      </c>
      <c r="K13" s="68">
        <v>0</v>
      </c>
      <c r="L13" s="163">
        <v>0</v>
      </c>
      <c r="M13" s="68">
        <v>0</v>
      </c>
      <c r="N13" s="163">
        <v>0</v>
      </c>
      <c r="O13" s="1">
        <f t="shared" si="0"/>
        <v>12</v>
      </c>
      <c r="P13" s="14">
        <v>6</v>
      </c>
      <c r="Q13" s="16">
        <v>4</v>
      </c>
      <c r="R13" s="18">
        <v>2</v>
      </c>
      <c r="S13" s="1">
        <f t="shared" si="5"/>
        <v>12</v>
      </c>
      <c r="T13" s="82">
        <f t="shared" si="2"/>
        <v>4902666022</v>
      </c>
      <c r="U13" s="82">
        <v>494934959</v>
      </c>
      <c r="V13" s="72">
        <v>0</v>
      </c>
      <c r="W13" s="72">
        <v>0</v>
      </c>
      <c r="X13" s="82">
        <v>17000000</v>
      </c>
      <c r="Y13" s="72">
        <v>0</v>
      </c>
      <c r="Z13" s="72">
        <v>0</v>
      </c>
      <c r="AA13" s="82">
        <f t="shared" si="3"/>
        <v>511934959</v>
      </c>
      <c r="AB13" s="82">
        <f t="shared" si="4"/>
        <v>5414600981</v>
      </c>
    </row>
    <row r="14" spans="1:38" x14ac:dyDescent="0.25">
      <c r="A14" s="506"/>
      <c r="B14" s="41" t="s">
        <v>54</v>
      </c>
      <c r="C14" s="68">
        <v>0</v>
      </c>
      <c r="D14" s="163">
        <v>0</v>
      </c>
      <c r="E14" s="6">
        <v>1</v>
      </c>
      <c r="F14" s="161">
        <v>1500000000</v>
      </c>
      <c r="G14" s="68">
        <v>0</v>
      </c>
      <c r="H14" s="163">
        <v>0</v>
      </c>
      <c r="I14" s="68">
        <v>0</v>
      </c>
      <c r="J14" s="163">
        <v>0</v>
      </c>
      <c r="K14" s="68">
        <v>0</v>
      </c>
      <c r="L14" s="163">
        <v>0</v>
      </c>
      <c r="M14" s="68">
        <v>0</v>
      </c>
      <c r="N14" s="163">
        <v>0</v>
      </c>
      <c r="O14" s="1">
        <f t="shared" si="0"/>
        <v>1</v>
      </c>
      <c r="P14" s="14">
        <v>0</v>
      </c>
      <c r="Q14" s="16">
        <v>0</v>
      </c>
      <c r="R14" s="18">
        <v>1</v>
      </c>
      <c r="S14" s="1">
        <f t="shared" si="5"/>
        <v>1</v>
      </c>
      <c r="T14" s="82">
        <f t="shared" si="2"/>
        <v>1500000000</v>
      </c>
      <c r="U14" s="72">
        <v>0</v>
      </c>
      <c r="V14" s="72">
        <v>0</v>
      </c>
      <c r="W14" s="72">
        <v>0</v>
      </c>
      <c r="X14" s="72">
        <v>0</v>
      </c>
      <c r="Y14" s="72">
        <v>0</v>
      </c>
      <c r="Z14" s="72">
        <v>0</v>
      </c>
      <c r="AA14" s="82">
        <f t="shared" si="3"/>
        <v>0</v>
      </c>
      <c r="AB14" s="82">
        <f t="shared" si="4"/>
        <v>1500000000</v>
      </c>
    </row>
    <row r="15" spans="1:38" ht="22.5" customHeight="1" x14ac:dyDescent="0.25">
      <c r="A15" s="506"/>
      <c r="B15" s="39" t="s">
        <v>4</v>
      </c>
      <c r="C15" s="6">
        <v>2</v>
      </c>
      <c r="D15" s="161">
        <v>436080940</v>
      </c>
      <c r="E15" s="6">
        <v>8</v>
      </c>
      <c r="F15" s="161">
        <v>468603479</v>
      </c>
      <c r="G15" s="6">
        <v>12</v>
      </c>
      <c r="H15" s="161">
        <v>12146166955</v>
      </c>
      <c r="I15" s="6">
        <v>41</v>
      </c>
      <c r="J15" s="161">
        <v>1054768143.8</v>
      </c>
      <c r="K15" s="6">
        <v>22</v>
      </c>
      <c r="L15" s="161">
        <v>9090020361</v>
      </c>
      <c r="M15" s="6">
        <v>2</v>
      </c>
      <c r="N15" s="161">
        <v>271214464</v>
      </c>
      <c r="O15" s="1">
        <f t="shared" si="0"/>
        <v>87</v>
      </c>
      <c r="P15" s="14">
        <v>13</v>
      </c>
      <c r="Q15" s="16">
        <v>8</v>
      </c>
      <c r="R15" s="18">
        <v>66</v>
      </c>
      <c r="S15" s="1">
        <f t="shared" si="1"/>
        <v>87</v>
      </c>
      <c r="T15" s="82">
        <f t="shared" si="2"/>
        <v>23466854342.799999</v>
      </c>
      <c r="U15" s="72">
        <v>0</v>
      </c>
      <c r="V15" s="82">
        <v>23498930</v>
      </c>
      <c r="W15" s="82">
        <v>2783917577</v>
      </c>
      <c r="X15" s="82">
        <v>38565250</v>
      </c>
      <c r="Y15" s="82">
        <v>2518867292</v>
      </c>
      <c r="Z15" s="72">
        <v>0</v>
      </c>
      <c r="AA15" s="82">
        <f t="shared" si="3"/>
        <v>5364849049</v>
      </c>
      <c r="AB15" s="82">
        <f t="shared" si="4"/>
        <v>28831703391.799999</v>
      </c>
    </row>
    <row r="16" spans="1:38" ht="34.5" customHeight="1" x14ac:dyDescent="0.25">
      <c r="A16" s="506"/>
      <c r="B16" s="40" t="s">
        <v>13</v>
      </c>
      <c r="C16" s="68">
        <v>0</v>
      </c>
      <c r="D16" s="163">
        <v>0</v>
      </c>
      <c r="E16" s="6">
        <v>207</v>
      </c>
      <c r="F16" s="161">
        <v>7651669439</v>
      </c>
      <c r="G16" s="68">
        <v>0</v>
      </c>
      <c r="H16" s="163">
        <v>0</v>
      </c>
      <c r="I16" s="68">
        <v>0</v>
      </c>
      <c r="J16" s="163">
        <v>0</v>
      </c>
      <c r="K16" s="68">
        <v>0</v>
      </c>
      <c r="L16" s="163">
        <v>0</v>
      </c>
      <c r="M16" s="68">
        <v>0</v>
      </c>
      <c r="N16" s="163">
        <v>0</v>
      </c>
      <c r="O16" s="1">
        <f t="shared" si="0"/>
        <v>207</v>
      </c>
      <c r="P16" s="14">
        <v>0</v>
      </c>
      <c r="Q16" s="16">
        <v>5</v>
      </c>
      <c r="R16" s="18">
        <v>202</v>
      </c>
      <c r="S16" s="1">
        <f t="shared" si="1"/>
        <v>207</v>
      </c>
      <c r="T16" s="82">
        <f t="shared" si="2"/>
        <v>7651669439</v>
      </c>
      <c r="U16" s="72">
        <v>0</v>
      </c>
      <c r="V16" s="82">
        <v>490062178</v>
      </c>
      <c r="W16" s="72">
        <v>0</v>
      </c>
      <c r="X16" s="72">
        <v>0</v>
      </c>
      <c r="Y16" s="72">
        <v>0</v>
      </c>
      <c r="Z16" s="72">
        <v>0</v>
      </c>
      <c r="AA16" s="82">
        <f t="shared" si="3"/>
        <v>490062178</v>
      </c>
      <c r="AB16" s="82">
        <f t="shared" si="4"/>
        <v>8141731617</v>
      </c>
    </row>
    <row r="17" spans="1:31" ht="21" customHeight="1" x14ac:dyDescent="0.25">
      <c r="A17" s="506"/>
      <c r="B17" s="42" t="s">
        <v>55</v>
      </c>
      <c r="C17" s="68">
        <v>0</v>
      </c>
      <c r="D17" s="163">
        <v>0</v>
      </c>
      <c r="E17" s="68">
        <v>0</v>
      </c>
      <c r="F17" s="163">
        <v>0</v>
      </c>
      <c r="G17" s="6">
        <v>1</v>
      </c>
      <c r="H17" s="161">
        <v>2440203547</v>
      </c>
      <c r="I17" s="6">
        <v>12</v>
      </c>
      <c r="J17" s="161">
        <v>330671255</v>
      </c>
      <c r="K17" s="6">
        <v>2</v>
      </c>
      <c r="L17" s="161">
        <v>1340521843</v>
      </c>
      <c r="M17" s="6">
        <v>10</v>
      </c>
      <c r="N17" s="161">
        <v>4338197736</v>
      </c>
      <c r="O17" s="1">
        <f t="shared" si="0"/>
        <v>25</v>
      </c>
      <c r="P17" s="14">
        <v>9</v>
      </c>
      <c r="Q17" s="16">
        <v>5</v>
      </c>
      <c r="R17" s="18">
        <v>11</v>
      </c>
      <c r="S17" s="1">
        <f t="shared" si="1"/>
        <v>25</v>
      </c>
      <c r="T17" s="82">
        <f t="shared" si="2"/>
        <v>8449594381</v>
      </c>
      <c r="U17" s="72">
        <v>0</v>
      </c>
      <c r="V17" s="72">
        <v>0</v>
      </c>
      <c r="W17" s="72">
        <v>0</v>
      </c>
      <c r="X17" s="82">
        <v>14840000</v>
      </c>
      <c r="Y17" s="72">
        <v>0</v>
      </c>
      <c r="Z17" s="82">
        <v>196000000</v>
      </c>
      <c r="AA17" s="82">
        <f t="shared" si="3"/>
        <v>210840000</v>
      </c>
      <c r="AB17" s="82">
        <f t="shared" si="4"/>
        <v>8660434381</v>
      </c>
    </row>
    <row r="18" spans="1:31" ht="18.75" x14ac:dyDescent="0.3">
      <c r="A18" s="506"/>
      <c r="B18" s="11" t="s">
        <v>73</v>
      </c>
      <c r="C18" s="7">
        <f t="shared" ref="C18:N18" si="6">SUM(C4:C17)</f>
        <v>22</v>
      </c>
      <c r="D18" s="161">
        <f t="shared" si="6"/>
        <v>7278346798</v>
      </c>
      <c r="E18" s="7">
        <f t="shared" si="6"/>
        <v>435</v>
      </c>
      <c r="F18" s="162">
        <f t="shared" si="6"/>
        <v>17614464374</v>
      </c>
      <c r="G18" s="7">
        <f t="shared" si="6"/>
        <v>25</v>
      </c>
      <c r="H18" s="161">
        <f t="shared" si="6"/>
        <v>86675544493</v>
      </c>
      <c r="I18" s="7">
        <f t="shared" si="6"/>
        <v>89</v>
      </c>
      <c r="J18" s="161">
        <f t="shared" si="6"/>
        <v>2287100704.8000002</v>
      </c>
      <c r="K18" s="7">
        <f t="shared" si="6"/>
        <v>41</v>
      </c>
      <c r="L18" s="161">
        <f t="shared" si="6"/>
        <v>13303151790</v>
      </c>
      <c r="M18" s="7">
        <f t="shared" si="6"/>
        <v>29</v>
      </c>
      <c r="N18" s="161">
        <f t="shared" si="6"/>
        <v>7778667400</v>
      </c>
      <c r="O18" s="1">
        <f t="shared" si="0"/>
        <v>641</v>
      </c>
      <c r="P18" s="15">
        <f t="shared" ref="P18:S18" si="7">SUM(P4:P17)</f>
        <v>43</v>
      </c>
      <c r="Q18" s="17">
        <f t="shared" si="7"/>
        <v>54</v>
      </c>
      <c r="R18" s="19">
        <f t="shared" si="7"/>
        <v>544</v>
      </c>
      <c r="S18" s="3">
        <f t="shared" si="7"/>
        <v>641</v>
      </c>
      <c r="T18" s="178">
        <f>SUM(T4:T17)</f>
        <v>134937275559.8</v>
      </c>
      <c r="U18" s="179">
        <f t="shared" ref="U18" si="8">SUM(U4:U17)</f>
        <v>494934959</v>
      </c>
      <c r="V18" s="179">
        <f t="shared" ref="V18:AB18" si="9">SUM(V4:V17)</f>
        <v>1680724654</v>
      </c>
      <c r="W18" s="179">
        <f t="shared" si="9"/>
        <v>9524667733</v>
      </c>
      <c r="X18" s="179">
        <f t="shared" si="9"/>
        <v>80417910</v>
      </c>
      <c r="Y18" s="179">
        <f t="shared" si="9"/>
        <v>2543867292</v>
      </c>
      <c r="Z18" s="179">
        <f t="shared" si="9"/>
        <v>196000000</v>
      </c>
      <c r="AA18" s="190">
        <f t="shared" si="9"/>
        <v>14520612548</v>
      </c>
      <c r="AB18" s="10">
        <f t="shared" si="9"/>
        <v>149457888107.79999</v>
      </c>
    </row>
    <row r="19" spans="1:31" ht="18.75" x14ac:dyDescent="0.3">
      <c r="A19" s="506"/>
      <c r="B19" s="21" t="s">
        <v>43</v>
      </c>
      <c r="C19" s="7">
        <v>4</v>
      </c>
      <c r="D19" s="45"/>
      <c r="E19" s="7">
        <v>0</v>
      </c>
      <c r="F19" s="46"/>
      <c r="G19" s="7">
        <v>5</v>
      </c>
      <c r="H19" s="45"/>
      <c r="I19" s="7">
        <v>6</v>
      </c>
      <c r="J19" s="45"/>
      <c r="K19" s="7">
        <v>10</v>
      </c>
      <c r="L19" s="45"/>
      <c r="M19" s="7">
        <v>2</v>
      </c>
      <c r="N19" s="45"/>
      <c r="O19" s="1">
        <f t="shared" si="0"/>
        <v>27</v>
      </c>
      <c r="P19" s="15">
        <v>0</v>
      </c>
      <c r="Q19" s="17">
        <v>0</v>
      </c>
      <c r="R19" s="19">
        <v>0</v>
      </c>
      <c r="S19" s="3">
        <f>+G19+M19+K19+I19+C19+E19</f>
        <v>27</v>
      </c>
      <c r="T19" s="49"/>
      <c r="U19" s="49"/>
      <c r="V19" s="49"/>
      <c r="W19" s="49"/>
      <c r="X19" s="49"/>
      <c r="Y19" s="49"/>
      <c r="Z19" s="49"/>
      <c r="AA19" s="49"/>
      <c r="AB19" s="49"/>
      <c r="AC19" s="49"/>
      <c r="AD19" s="49"/>
      <c r="AE19" s="50"/>
    </row>
    <row r="20" spans="1:31" ht="18.75" x14ac:dyDescent="0.3">
      <c r="A20" s="506"/>
      <c r="B20" s="21"/>
      <c r="C20" s="7"/>
      <c r="D20" s="45"/>
      <c r="E20" s="7"/>
      <c r="F20" s="46"/>
      <c r="G20" s="7"/>
      <c r="H20" s="45"/>
      <c r="I20" s="7"/>
      <c r="J20" s="45"/>
      <c r="K20" s="7"/>
      <c r="L20" s="45"/>
      <c r="M20" s="7"/>
      <c r="N20" s="45"/>
      <c r="O20" s="1"/>
      <c r="P20" s="539" t="s">
        <v>110</v>
      </c>
      <c r="Q20" s="540"/>
      <c r="R20" s="541"/>
      <c r="S20" s="3">
        <v>1</v>
      </c>
      <c r="T20" s="53"/>
      <c r="U20" s="53"/>
      <c r="V20" s="53"/>
      <c r="W20" s="52"/>
      <c r="X20" s="52"/>
      <c r="Y20" s="52"/>
      <c r="Z20" s="52"/>
      <c r="AA20" s="52"/>
      <c r="AB20" s="52"/>
      <c r="AC20" s="52"/>
      <c r="AD20" s="52"/>
      <c r="AE20" s="52"/>
    </row>
    <row r="21" spans="1:31" ht="18.75" x14ac:dyDescent="0.3">
      <c r="A21" s="36"/>
      <c r="B21" s="29"/>
      <c r="C21" s="166"/>
      <c r="D21" s="167"/>
      <c r="E21" s="166"/>
      <c r="F21" s="168"/>
      <c r="G21" s="166"/>
      <c r="H21" s="167"/>
      <c r="I21" s="166"/>
      <c r="J21" s="167"/>
      <c r="K21" s="166"/>
      <c r="L21" s="167"/>
      <c r="M21" s="166"/>
      <c r="N21" s="167"/>
      <c r="O21" s="169"/>
      <c r="P21" s="182"/>
      <c r="Q21" s="182"/>
      <c r="R21" s="182"/>
      <c r="S21" s="32"/>
      <c r="T21" s="53"/>
      <c r="U21" s="53"/>
      <c r="V21" s="53"/>
      <c r="W21" s="52"/>
      <c r="X21" s="52"/>
      <c r="Y21" s="52"/>
      <c r="Z21" s="52"/>
      <c r="AA21" s="52"/>
      <c r="AB21" s="52"/>
      <c r="AC21" s="52"/>
      <c r="AD21" s="52"/>
      <c r="AE21" s="52"/>
    </row>
    <row r="22" spans="1:31" ht="18.75" x14ac:dyDescent="0.3">
      <c r="A22" s="36"/>
      <c r="T22" s="51"/>
      <c r="U22" s="51"/>
      <c r="V22" s="51"/>
      <c r="W22" s="52"/>
      <c r="X22" s="52"/>
      <c r="Y22" s="52"/>
      <c r="Z22" s="52"/>
      <c r="AA22" s="52"/>
      <c r="AB22" s="52"/>
      <c r="AC22" s="52"/>
      <c r="AD22" s="52"/>
      <c r="AE22" s="52"/>
    </row>
    <row r="23" spans="1:31" ht="15.75" customHeight="1" x14ac:dyDescent="0.25">
      <c r="A23" s="500" t="s">
        <v>45</v>
      </c>
      <c r="B23" s="501"/>
      <c r="C23" s="501"/>
      <c r="D23" s="502"/>
      <c r="E23" s="484" t="s">
        <v>19</v>
      </c>
      <c r="F23" s="484"/>
      <c r="G23" s="484"/>
      <c r="H23" s="1">
        <v>2018</v>
      </c>
      <c r="I23" s="491" t="s">
        <v>41</v>
      </c>
      <c r="J23" s="491"/>
      <c r="K23" s="536"/>
      <c r="L23" s="536"/>
      <c r="M23" s="536"/>
      <c r="N23" s="536"/>
      <c r="O23" s="86"/>
      <c r="P23" s="86"/>
      <c r="Q23" s="86"/>
      <c r="R23" s="87"/>
      <c r="S23" s="88"/>
      <c r="T23" s="89"/>
      <c r="U23" s="89"/>
      <c r="AD23" s="138"/>
      <c r="AE23" s="138"/>
    </row>
    <row r="24" spans="1:31" x14ac:dyDescent="0.25">
      <c r="A24" s="503"/>
      <c r="B24" s="504"/>
      <c r="C24" s="504"/>
      <c r="D24" s="505"/>
      <c r="E24" s="498" t="s">
        <v>24</v>
      </c>
      <c r="F24" s="496" t="s">
        <v>40</v>
      </c>
      <c r="G24" s="494" t="s">
        <v>25</v>
      </c>
      <c r="H24" s="492" t="s">
        <v>18</v>
      </c>
      <c r="I24" s="491"/>
      <c r="J24" s="491"/>
      <c r="K24" s="536"/>
      <c r="L24" s="536"/>
      <c r="M24" s="536"/>
      <c r="N24" s="536"/>
      <c r="O24" s="86"/>
      <c r="P24" s="86"/>
      <c r="Q24" s="86"/>
      <c r="R24" s="87"/>
      <c r="S24" s="88"/>
      <c r="T24" s="89"/>
      <c r="U24" s="89"/>
      <c r="AD24" s="138"/>
      <c r="AE24" s="138"/>
    </row>
    <row r="25" spans="1:31" x14ac:dyDescent="0.25">
      <c r="A25" s="59"/>
      <c r="B25" s="58" t="s">
        <v>20</v>
      </c>
      <c r="C25" s="48" t="s">
        <v>22</v>
      </c>
      <c r="D25" s="44" t="s">
        <v>65</v>
      </c>
      <c r="E25" s="499"/>
      <c r="F25" s="497"/>
      <c r="G25" s="495"/>
      <c r="H25" s="493"/>
      <c r="I25" s="491"/>
      <c r="J25" s="491"/>
      <c r="K25" s="536"/>
      <c r="L25" s="536"/>
      <c r="M25" s="536"/>
      <c r="N25" s="536"/>
      <c r="O25" s="87"/>
      <c r="P25" s="87"/>
      <c r="Q25" s="87"/>
      <c r="R25" s="87"/>
      <c r="S25" s="90"/>
      <c r="T25" s="89"/>
      <c r="U25" s="89"/>
      <c r="AD25" s="138"/>
      <c r="AE25" s="138"/>
    </row>
    <row r="26" spans="1:31" ht="23.25" customHeight="1" x14ac:dyDescent="0.25">
      <c r="A26" s="482" t="s">
        <v>1</v>
      </c>
      <c r="B26" s="482"/>
      <c r="C26" s="6">
        <v>2</v>
      </c>
      <c r="D26" s="69">
        <v>24988265</v>
      </c>
      <c r="E26" s="14">
        <v>0</v>
      </c>
      <c r="F26" s="16">
        <v>2</v>
      </c>
      <c r="G26" s="18">
        <v>0</v>
      </c>
      <c r="H26" s="12">
        <f>+E26+F26+G26</f>
        <v>2</v>
      </c>
      <c r="I26" s="485">
        <f>+D26</f>
        <v>24988265</v>
      </c>
      <c r="J26" s="485"/>
      <c r="K26" s="535"/>
      <c r="L26" s="535"/>
      <c r="M26" s="535"/>
      <c r="N26" s="535"/>
      <c r="O26" s="91"/>
      <c r="P26" s="91"/>
      <c r="Q26" s="91"/>
      <c r="R26" s="91"/>
      <c r="S26" s="91"/>
      <c r="T26" s="89"/>
      <c r="U26" s="89"/>
      <c r="AD26" s="144"/>
      <c r="AE26" s="144"/>
    </row>
    <row r="27" spans="1:31" ht="18.75" customHeight="1" x14ac:dyDescent="0.25">
      <c r="A27" s="482" t="s">
        <v>48</v>
      </c>
      <c r="B27" s="482"/>
      <c r="C27" s="6">
        <v>4</v>
      </c>
      <c r="D27" s="69">
        <v>179661610.5</v>
      </c>
      <c r="E27" s="14">
        <v>0</v>
      </c>
      <c r="F27" s="16">
        <v>0</v>
      </c>
      <c r="G27" s="18">
        <v>4</v>
      </c>
      <c r="H27" s="12">
        <f t="shared" ref="H27" si="10">+E27+F27+G27</f>
        <v>4</v>
      </c>
      <c r="I27" s="485">
        <f t="shared" ref="I27" si="11">+D27</f>
        <v>179661610.5</v>
      </c>
      <c r="J27" s="485"/>
      <c r="K27" s="535"/>
      <c r="L27" s="535"/>
      <c r="M27" s="535"/>
      <c r="N27" s="535"/>
      <c r="O27" s="91"/>
      <c r="P27" s="91"/>
      <c r="Q27" s="91"/>
      <c r="R27" s="91"/>
      <c r="S27" s="91"/>
      <c r="T27" s="89"/>
      <c r="U27" s="89"/>
      <c r="AD27" s="144"/>
      <c r="AE27" s="144"/>
    </row>
    <row r="28" spans="1:31" ht="18.75" x14ac:dyDescent="0.25">
      <c r="A28" s="482" t="s">
        <v>14</v>
      </c>
      <c r="B28" s="482"/>
      <c r="C28" s="6">
        <f t="shared" ref="C28:I28" si="12">SUM(C26:C27)</f>
        <v>6</v>
      </c>
      <c r="D28" s="69">
        <f t="shared" si="12"/>
        <v>204649875.5</v>
      </c>
      <c r="E28" s="15">
        <f t="shared" si="12"/>
        <v>0</v>
      </c>
      <c r="F28" s="17">
        <f t="shared" si="12"/>
        <v>2</v>
      </c>
      <c r="G28" s="19">
        <f t="shared" si="12"/>
        <v>4</v>
      </c>
      <c r="H28" s="34">
        <f t="shared" si="12"/>
        <v>6</v>
      </c>
      <c r="I28" s="486">
        <f t="shared" si="12"/>
        <v>204649875.5</v>
      </c>
      <c r="J28" s="486"/>
      <c r="K28" s="534"/>
      <c r="L28" s="534"/>
      <c r="M28" s="534"/>
      <c r="N28" s="534"/>
      <c r="O28" s="92"/>
      <c r="P28" s="92"/>
      <c r="Q28" s="92"/>
      <c r="R28" s="92"/>
      <c r="S28" s="92"/>
      <c r="T28" s="89"/>
      <c r="U28" s="89"/>
      <c r="V28" s="30"/>
      <c r="W28" s="30"/>
      <c r="X28" s="30"/>
      <c r="Y28" s="30"/>
      <c r="Z28" s="30"/>
      <c r="AA28" s="30"/>
      <c r="AB28" s="26"/>
      <c r="AD28" s="100"/>
      <c r="AE28" s="100"/>
    </row>
    <row r="29" spans="1:31" ht="18.75" x14ac:dyDescent="0.3">
      <c r="A29" s="36"/>
      <c r="B29" s="30"/>
      <c r="C29" s="30"/>
      <c r="D29" s="30"/>
      <c r="E29" s="30"/>
      <c r="F29" s="30"/>
      <c r="G29" s="30"/>
      <c r="H29" s="30"/>
      <c r="I29" s="30"/>
      <c r="J29" s="30"/>
      <c r="K29" s="31"/>
      <c r="L29" s="31"/>
      <c r="M29" s="31"/>
      <c r="N29" s="31"/>
      <c r="Q29" s="30"/>
      <c r="R29" s="30"/>
      <c r="S29" s="30"/>
      <c r="T29" s="30"/>
      <c r="U29" s="30"/>
      <c r="V29" s="30"/>
      <c r="W29" s="30"/>
      <c r="X29" s="30"/>
      <c r="Y29" s="30"/>
      <c r="Z29" s="30"/>
      <c r="AA29" s="30"/>
      <c r="AB29" s="32"/>
      <c r="AC29" s="32"/>
    </row>
    <row r="30" spans="1:31" x14ac:dyDescent="0.25">
      <c r="A30" s="514" t="s">
        <v>17</v>
      </c>
      <c r="B30" s="514"/>
      <c r="C30" s="514"/>
      <c r="D30" s="514"/>
      <c r="E30" s="484" t="s">
        <v>19</v>
      </c>
      <c r="F30" s="484"/>
      <c r="G30" s="484"/>
      <c r="H30" s="1">
        <v>2018</v>
      </c>
      <c r="I30" s="515" t="s">
        <v>41</v>
      </c>
      <c r="J30" s="515"/>
      <c r="K30" s="101"/>
      <c r="L30" s="101"/>
      <c r="M30" s="101"/>
      <c r="N30" s="101"/>
      <c r="O30" s="101"/>
      <c r="P30" s="101"/>
      <c r="Q30" s="101"/>
      <c r="R30" s="102"/>
      <c r="S30" s="109"/>
      <c r="T30" s="31"/>
      <c r="U30" s="31"/>
      <c r="V30" s="31"/>
      <c r="W30" s="31"/>
      <c r="X30" s="31"/>
      <c r="Y30" s="31"/>
      <c r="Z30" s="31"/>
      <c r="AA30" s="31"/>
      <c r="AB30" s="52"/>
      <c r="AC30" s="97"/>
      <c r="AD30" s="138"/>
      <c r="AE30" s="138"/>
    </row>
    <row r="31" spans="1:31" ht="22.5" x14ac:dyDescent="0.25">
      <c r="A31" s="94"/>
      <c r="B31" s="95" t="s">
        <v>96</v>
      </c>
      <c r="C31" s="48" t="s">
        <v>22</v>
      </c>
      <c r="D31" s="44" t="s">
        <v>94</v>
      </c>
      <c r="E31" s="22" t="s">
        <v>24</v>
      </c>
      <c r="F31" s="23" t="s">
        <v>40</v>
      </c>
      <c r="G31" s="24" t="s">
        <v>25</v>
      </c>
      <c r="H31" s="20" t="s">
        <v>18</v>
      </c>
      <c r="I31" s="515"/>
      <c r="J31" s="515"/>
      <c r="K31" s="101"/>
      <c r="L31" s="101"/>
      <c r="M31" s="101"/>
      <c r="N31" s="101"/>
      <c r="O31" s="101"/>
      <c r="P31" s="101"/>
      <c r="Q31" s="101"/>
      <c r="R31" s="102"/>
      <c r="S31" s="109"/>
      <c r="T31" s="31"/>
      <c r="U31" s="31"/>
      <c r="V31" s="31"/>
      <c r="W31" s="31"/>
      <c r="X31" s="31"/>
      <c r="Y31" s="31"/>
      <c r="Z31" s="31"/>
      <c r="AA31" s="31"/>
      <c r="AB31" s="52"/>
      <c r="AC31" s="52"/>
      <c r="AD31" s="138"/>
      <c r="AE31" s="138"/>
    </row>
    <row r="32" spans="1:31" ht="18.75" x14ac:dyDescent="0.25">
      <c r="A32" s="482" t="s">
        <v>31</v>
      </c>
      <c r="B32" s="482"/>
      <c r="C32" s="6">
        <v>2</v>
      </c>
      <c r="D32" s="69">
        <v>2027949210</v>
      </c>
      <c r="E32" s="14">
        <v>2</v>
      </c>
      <c r="F32" s="16">
        <v>0</v>
      </c>
      <c r="G32" s="18">
        <v>0</v>
      </c>
      <c r="H32" s="34">
        <f>+E32+F32+G32</f>
        <v>2</v>
      </c>
      <c r="I32" s="486">
        <f>+D32</f>
        <v>2027949210</v>
      </c>
      <c r="J32" s="486"/>
      <c r="K32" s="103"/>
      <c r="L32" s="103"/>
      <c r="M32" s="103"/>
      <c r="N32" s="103"/>
      <c r="O32" s="103"/>
      <c r="P32" s="103"/>
      <c r="Q32" s="103"/>
      <c r="R32" s="103"/>
      <c r="S32" s="84"/>
      <c r="T32" s="30"/>
      <c r="U32" s="30"/>
      <c r="V32" s="30"/>
      <c r="W32" s="30"/>
      <c r="X32" s="30"/>
      <c r="Y32" s="98"/>
      <c r="Z32" s="98"/>
      <c r="AA32" s="98"/>
      <c r="AB32" s="99"/>
      <c r="AC32" s="100"/>
      <c r="AD32" s="100"/>
      <c r="AE32" s="100"/>
    </row>
    <row r="33" spans="1:31" ht="15" x14ac:dyDescent="0.25">
      <c r="A33" s="104"/>
      <c r="B33" s="104"/>
      <c r="C33" s="104"/>
      <c r="D33" s="104"/>
      <c r="E33" s="104"/>
      <c r="F33" s="104"/>
      <c r="G33" s="105"/>
      <c r="H33" s="105"/>
      <c r="I33" s="105"/>
      <c r="J33" s="105"/>
      <c r="K33" s="105"/>
      <c r="L33" s="105"/>
      <c r="M33" s="105"/>
      <c r="N33" s="105"/>
      <c r="O33" s="105"/>
      <c r="P33" s="105"/>
      <c r="Q33" s="105"/>
      <c r="R33" s="105"/>
      <c r="S33" s="106"/>
      <c r="T33" s="106"/>
      <c r="U33" s="106"/>
      <c r="V33" s="106"/>
      <c r="W33" s="106"/>
      <c r="X33" s="106"/>
      <c r="Y33" s="106"/>
      <c r="Z33" s="106"/>
      <c r="AA33" s="106"/>
      <c r="AB33" s="107"/>
      <c r="AC33" s="100"/>
      <c r="AD33" s="100"/>
      <c r="AE33" s="100"/>
    </row>
    <row r="34" spans="1:31" x14ac:dyDescent="0.25">
      <c r="A34" s="510" t="s">
        <v>15</v>
      </c>
      <c r="B34" s="510"/>
      <c r="C34" s="510"/>
      <c r="D34" s="510"/>
      <c r="E34" s="484" t="s">
        <v>19</v>
      </c>
      <c r="F34" s="484"/>
      <c r="G34" s="484"/>
      <c r="H34" s="1">
        <v>2018</v>
      </c>
      <c r="I34" s="487" t="s">
        <v>41</v>
      </c>
      <c r="J34" s="487"/>
      <c r="K34" s="170"/>
      <c r="L34" s="171"/>
      <c r="M34" s="171"/>
      <c r="N34" s="171"/>
      <c r="O34" s="101"/>
      <c r="P34" s="101"/>
      <c r="Q34" s="101"/>
      <c r="R34" s="102"/>
      <c r="S34" s="477"/>
      <c r="T34" s="127"/>
      <c r="U34" s="127"/>
      <c r="V34" s="127"/>
      <c r="W34" s="127"/>
      <c r="X34" s="127"/>
      <c r="Y34" s="31"/>
      <c r="Z34" s="31"/>
      <c r="AA34" s="31"/>
      <c r="AB34" s="52"/>
      <c r="AC34" s="52"/>
      <c r="AD34" s="138"/>
      <c r="AE34" s="138"/>
    </row>
    <row r="35" spans="1:31" ht="36" x14ac:dyDescent="0.25">
      <c r="A35" s="111"/>
      <c r="B35" s="112" t="s">
        <v>93</v>
      </c>
      <c r="C35" s="110" t="s">
        <v>32</v>
      </c>
      <c r="D35" s="110" t="s">
        <v>95</v>
      </c>
      <c r="E35" s="22" t="s">
        <v>24</v>
      </c>
      <c r="F35" s="23" t="s">
        <v>40</v>
      </c>
      <c r="G35" s="24" t="s">
        <v>25</v>
      </c>
      <c r="H35" s="20" t="s">
        <v>18</v>
      </c>
      <c r="I35" s="487"/>
      <c r="J35" s="487"/>
      <c r="K35" s="170"/>
      <c r="L35" s="171"/>
      <c r="M35" s="171"/>
      <c r="N35" s="171"/>
      <c r="O35" s="101"/>
      <c r="P35" s="101"/>
      <c r="Q35" s="101"/>
      <c r="R35" s="102"/>
      <c r="S35" s="477"/>
      <c r="T35" s="127"/>
      <c r="U35" s="127"/>
      <c r="V35" s="127"/>
      <c r="W35" s="127"/>
      <c r="X35" s="127"/>
      <c r="Y35" s="31"/>
      <c r="Z35" s="31"/>
      <c r="AA35" s="31"/>
      <c r="AB35" s="52"/>
      <c r="AC35" s="52"/>
      <c r="AD35" s="138"/>
      <c r="AE35" s="138"/>
    </row>
    <row r="36" spans="1:31" ht="21" customHeight="1" x14ac:dyDescent="0.25">
      <c r="A36" s="482" t="s">
        <v>56</v>
      </c>
      <c r="B36" s="482"/>
      <c r="C36" s="6">
        <v>1</v>
      </c>
      <c r="D36" s="69">
        <v>0</v>
      </c>
      <c r="E36" s="14">
        <v>1</v>
      </c>
      <c r="F36" s="16">
        <v>0</v>
      </c>
      <c r="G36" s="18">
        <v>0</v>
      </c>
      <c r="H36" s="12">
        <f t="shared" ref="H36:H38" si="13">+E36+F36+G36</f>
        <v>1</v>
      </c>
      <c r="I36" s="517">
        <f t="shared" ref="I36:I37" si="14">+D36</f>
        <v>0</v>
      </c>
      <c r="J36" s="517"/>
      <c r="K36" s="172"/>
      <c r="L36" s="173"/>
      <c r="M36" s="173"/>
      <c r="N36" s="173"/>
      <c r="O36" s="106"/>
      <c r="P36" s="106"/>
      <c r="Q36" s="106"/>
      <c r="R36" s="106"/>
      <c r="S36" s="106"/>
      <c r="T36" s="106"/>
      <c r="U36" s="106"/>
      <c r="V36" s="106"/>
      <c r="W36" s="106"/>
      <c r="X36" s="106"/>
      <c r="Y36" s="31"/>
      <c r="Z36" s="31"/>
      <c r="AA36" s="31"/>
      <c r="AB36" s="52"/>
      <c r="AC36" s="52"/>
      <c r="AD36" s="123"/>
      <c r="AE36" s="123"/>
    </row>
    <row r="37" spans="1:31" ht="37.5" customHeight="1" x14ac:dyDescent="0.25">
      <c r="A37" s="482" t="s">
        <v>57</v>
      </c>
      <c r="B37" s="482"/>
      <c r="C37" s="13">
        <v>1</v>
      </c>
      <c r="D37" s="69">
        <v>0</v>
      </c>
      <c r="E37" s="14">
        <v>1</v>
      </c>
      <c r="F37" s="16">
        <v>0</v>
      </c>
      <c r="G37" s="18">
        <v>0</v>
      </c>
      <c r="H37" s="12">
        <f t="shared" si="13"/>
        <v>1</v>
      </c>
      <c r="I37" s="517">
        <f t="shared" si="14"/>
        <v>0</v>
      </c>
      <c r="J37" s="517"/>
      <c r="K37" s="172"/>
      <c r="L37" s="173"/>
      <c r="M37" s="173"/>
      <c r="N37" s="173"/>
      <c r="O37" s="128"/>
      <c r="P37" s="128"/>
      <c r="Q37" s="128"/>
      <c r="R37" s="128"/>
      <c r="S37" s="128"/>
      <c r="T37" s="128"/>
      <c r="U37" s="128"/>
      <c r="V37" s="128"/>
      <c r="W37" s="128"/>
      <c r="X37" s="128"/>
      <c r="Y37" s="31"/>
      <c r="Z37" s="31"/>
      <c r="AA37" s="31"/>
      <c r="AB37" s="52"/>
      <c r="AC37" s="52"/>
      <c r="AD37" s="123"/>
      <c r="AE37" s="123"/>
    </row>
    <row r="38" spans="1:31" ht="18.75" x14ac:dyDescent="0.25">
      <c r="A38" s="482" t="s">
        <v>14</v>
      </c>
      <c r="B38" s="482"/>
      <c r="C38" s="9">
        <f>SUM(C36:C37)</f>
        <v>2</v>
      </c>
      <c r="D38" s="69">
        <f>SUM(D36:D37)</f>
        <v>0</v>
      </c>
      <c r="E38" s="15">
        <f>SUM(E36:E37)</f>
        <v>2</v>
      </c>
      <c r="F38" s="17">
        <v>0</v>
      </c>
      <c r="G38" s="19">
        <f>SUM(G36:G37)</f>
        <v>0</v>
      </c>
      <c r="H38" s="34">
        <f t="shared" si="13"/>
        <v>2</v>
      </c>
      <c r="I38" s="486">
        <f>SUM(I36:I37)</f>
        <v>0</v>
      </c>
      <c r="J38" s="486"/>
      <c r="K38" s="533"/>
      <c r="L38" s="533"/>
      <c r="M38" s="533"/>
      <c r="N38" s="533"/>
      <c r="O38" s="129"/>
      <c r="P38" s="129"/>
      <c r="Q38" s="129"/>
      <c r="R38" s="129"/>
      <c r="S38" s="129"/>
      <c r="T38" s="129"/>
      <c r="U38" s="129"/>
      <c r="V38" s="129"/>
      <c r="W38" s="129"/>
      <c r="X38" s="129"/>
      <c r="Y38" s="31"/>
      <c r="Z38" s="31"/>
      <c r="AA38" s="31"/>
      <c r="AB38" s="52"/>
      <c r="AC38" s="52"/>
      <c r="AD38" s="100"/>
      <c r="AE38" s="100"/>
    </row>
    <row r="39" spans="1:31" x14ac:dyDescent="0.25">
      <c r="A39" s="93"/>
      <c r="B39" s="93"/>
      <c r="C39" s="93"/>
      <c r="D39" s="130"/>
      <c r="E39" s="93"/>
      <c r="F39" s="93"/>
      <c r="G39" s="85"/>
      <c r="H39" s="85"/>
      <c r="I39" s="85"/>
      <c r="J39" s="85"/>
      <c r="K39" s="85"/>
      <c r="L39" s="85"/>
      <c r="M39" s="85"/>
      <c r="N39" s="85"/>
      <c r="O39" s="85"/>
      <c r="P39" s="85"/>
      <c r="Q39" s="85"/>
      <c r="R39" s="85"/>
      <c r="S39" s="85"/>
      <c r="T39" s="85"/>
      <c r="U39" s="85"/>
      <c r="V39" s="85"/>
      <c r="W39" s="85"/>
      <c r="X39" s="85"/>
      <c r="Y39" s="85"/>
      <c r="Z39" s="85"/>
      <c r="AA39" s="85"/>
      <c r="AB39" s="85"/>
      <c r="AC39" s="50"/>
      <c r="AD39" s="100"/>
      <c r="AE39" s="100"/>
    </row>
    <row r="40" spans="1:31" x14ac:dyDescent="0.25">
      <c r="A40" s="67" t="s">
        <v>16</v>
      </c>
      <c r="B40" s="131"/>
      <c r="C40" s="131"/>
      <c r="D40" s="131"/>
      <c r="E40" s="484" t="s">
        <v>19</v>
      </c>
      <c r="F40" s="484"/>
      <c r="G40" s="484"/>
      <c r="H40" s="1">
        <v>2018</v>
      </c>
      <c r="I40" s="525" t="s">
        <v>41</v>
      </c>
      <c r="J40" s="525"/>
      <c r="K40" s="481" t="s">
        <v>42</v>
      </c>
      <c r="L40" s="481"/>
      <c r="M40" s="481" t="s">
        <v>58</v>
      </c>
      <c r="N40" s="481"/>
      <c r="O40" s="101"/>
      <c r="P40" s="101"/>
      <c r="Q40" s="101"/>
      <c r="R40" s="102"/>
      <c r="S40" s="477"/>
      <c r="T40" s="127"/>
      <c r="U40" s="127"/>
      <c r="V40" s="127"/>
      <c r="W40" s="127"/>
      <c r="X40" s="127"/>
      <c r="Y40" s="483"/>
      <c r="Z40" s="483"/>
      <c r="AA40" s="483"/>
      <c r="AB40" s="137"/>
      <c r="AC40" s="476"/>
      <c r="AD40" s="138"/>
      <c r="AE40" s="138"/>
    </row>
    <row r="41" spans="1:31" ht="36" x14ac:dyDescent="0.25">
      <c r="A41" s="156"/>
      <c r="B41" s="157" t="s">
        <v>93</v>
      </c>
      <c r="C41" s="134" t="s">
        <v>32</v>
      </c>
      <c r="D41" s="134" t="s">
        <v>98</v>
      </c>
      <c r="E41" s="22" t="s">
        <v>24</v>
      </c>
      <c r="F41" s="23" t="s">
        <v>40</v>
      </c>
      <c r="G41" s="24" t="s">
        <v>25</v>
      </c>
      <c r="H41" s="20" t="s">
        <v>18</v>
      </c>
      <c r="I41" s="525"/>
      <c r="J41" s="525"/>
      <c r="K41" s="481"/>
      <c r="L41" s="481"/>
      <c r="M41" s="481"/>
      <c r="N41" s="481"/>
      <c r="O41" s="101"/>
      <c r="P41" s="101"/>
      <c r="Q41" s="101"/>
      <c r="R41" s="102"/>
      <c r="S41" s="477"/>
      <c r="T41" s="127"/>
      <c r="U41" s="127"/>
      <c r="V41" s="127"/>
      <c r="W41" s="127"/>
      <c r="X41" s="127"/>
      <c r="Y41" s="139"/>
      <c r="Z41" s="139"/>
      <c r="AA41" s="140"/>
      <c r="AB41" s="141"/>
      <c r="AC41" s="476"/>
      <c r="AD41" s="138"/>
      <c r="AE41" s="138"/>
    </row>
    <row r="42" spans="1:31" ht="24.75" customHeight="1" x14ac:dyDescent="0.25">
      <c r="A42" s="482" t="s">
        <v>106</v>
      </c>
      <c r="B42" s="482"/>
      <c r="C42" s="6">
        <v>2</v>
      </c>
      <c r="D42" s="158">
        <v>275211423</v>
      </c>
      <c r="E42" s="14">
        <v>2</v>
      </c>
      <c r="F42" s="16">
        <v>0</v>
      </c>
      <c r="G42" s="18">
        <v>0</v>
      </c>
      <c r="H42" s="12">
        <f t="shared" ref="H42:H44" si="15">+E42+F42+G42</f>
        <v>2</v>
      </c>
      <c r="I42" s="511">
        <f t="shared" ref="I42:I43" si="16">+D42</f>
        <v>275211423</v>
      </c>
      <c r="J42" s="512"/>
      <c r="K42" s="518">
        <v>0</v>
      </c>
      <c r="L42" s="519"/>
      <c r="M42" s="516">
        <f t="shared" ref="M42:M43" si="17">+D42+K42</f>
        <v>275211423</v>
      </c>
      <c r="N42" s="516"/>
      <c r="O42" s="31"/>
      <c r="P42" s="31"/>
      <c r="Q42" s="31"/>
      <c r="R42" s="31"/>
      <c r="S42" s="31"/>
      <c r="T42" s="31"/>
      <c r="U42" s="31"/>
      <c r="V42" s="31"/>
      <c r="W42" s="31"/>
      <c r="X42" s="31"/>
      <c r="Y42" s="31"/>
      <c r="Z42" s="31"/>
      <c r="AA42" s="31"/>
      <c r="AB42" s="52"/>
      <c r="AC42" s="52"/>
      <c r="AD42" s="52"/>
      <c r="AE42" s="52"/>
    </row>
    <row r="43" spans="1:31" ht="41.25" customHeight="1" x14ac:dyDescent="0.25">
      <c r="A43" s="482" t="s">
        <v>112</v>
      </c>
      <c r="B43" s="482"/>
      <c r="C43" s="6">
        <v>1</v>
      </c>
      <c r="D43" s="158">
        <v>60250000</v>
      </c>
      <c r="E43" s="14">
        <v>1</v>
      </c>
      <c r="F43" s="16">
        <v>0</v>
      </c>
      <c r="G43" s="18">
        <v>0</v>
      </c>
      <c r="H43" s="12">
        <f t="shared" si="15"/>
        <v>1</v>
      </c>
      <c r="I43" s="511">
        <f t="shared" si="16"/>
        <v>60250000</v>
      </c>
      <c r="J43" s="512"/>
      <c r="K43" s="518">
        <v>0</v>
      </c>
      <c r="L43" s="519"/>
      <c r="M43" s="516">
        <f t="shared" si="17"/>
        <v>60250000</v>
      </c>
      <c r="N43" s="516"/>
      <c r="O43" s="31"/>
      <c r="P43" s="31"/>
      <c r="Q43" s="31"/>
      <c r="R43" s="31"/>
      <c r="S43" s="31"/>
      <c r="T43" s="31"/>
      <c r="U43" s="31"/>
      <c r="V43" s="31"/>
      <c r="W43" s="31"/>
      <c r="X43" s="31"/>
      <c r="Y43" s="99"/>
      <c r="Z43" s="31"/>
      <c r="AA43" s="31"/>
      <c r="AB43" s="52"/>
      <c r="AC43" s="136"/>
      <c r="AD43" s="136"/>
      <c r="AE43" s="136"/>
    </row>
    <row r="44" spans="1:31" ht="18.75" x14ac:dyDescent="0.25">
      <c r="A44" s="482" t="s">
        <v>14</v>
      </c>
      <c r="B44" s="482"/>
      <c r="C44" s="6">
        <f>SUM(C42:C43)</f>
        <v>3</v>
      </c>
      <c r="D44" s="158">
        <f>SUM(D42:D43)</f>
        <v>335461423</v>
      </c>
      <c r="E44" s="15">
        <f>SUM(E42:E43)</f>
        <v>3</v>
      </c>
      <c r="F44" s="17">
        <f>SUM(F42:F43)</f>
        <v>0</v>
      </c>
      <c r="G44" s="19">
        <f>SUM(G42:G43)</f>
        <v>0</v>
      </c>
      <c r="H44" s="34">
        <f t="shared" si="15"/>
        <v>3</v>
      </c>
      <c r="I44" s="517">
        <f>SUM(I42:I43)</f>
        <v>335461423</v>
      </c>
      <c r="J44" s="517"/>
      <c r="K44" s="523">
        <f>SUM(K42:K43)</f>
        <v>0</v>
      </c>
      <c r="L44" s="523"/>
      <c r="M44" s="524">
        <f>SUM(M42:N43)</f>
        <v>335461423</v>
      </c>
      <c r="N44" s="524"/>
      <c r="O44" s="31"/>
      <c r="P44" s="31"/>
      <c r="Q44" s="31"/>
      <c r="R44" s="31"/>
      <c r="S44" s="31"/>
      <c r="T44" s="31"/>
      <c r="U44" s="31"/>
      <c r="V44" s="31"/>
      <c r="W44" s="31"/>
      <c r="X44" s="31"/>
      <c r="Y44" s="31"/>
      <c r="Z44" s="31"/>
      <c r="AA44" s="31"/>
      <c r="AB44" s="52"/>
      <c r="AC44" s="52"/>
      <c r="AD44" s="52"/>
      <c r="AE44" s="52"/>
    </row>
    <row r="45" spans="1:31" x14ac:dyDescent="0.25">
      <c r="O45" s="31"/>
      <c r="P45" s="31"/>
      <c r="Q45" s="31"/>
      <c r="R45" s="31"/>
      <c r="S45" s="31"/>
      <c r="T45" s="31"/>
      <c r="U45" s="31"/>
      <c r="V45" s="31"/>
      <c r="W45" s="31"/>
      <c r="X45" s="31"/>
      <c r="Y45" s="31"/>
      <c r="Z45" s="31"/>
      <c r="AA45" s="31"/>
      <c r="AB45" s="52"/>
      <c r="AC45" s="52"/>
      <c r="AD45" s="52"/>
      <c r="AE45" s="52"/>
    </row>
  </sheetData>
  <mergeCells count="71">
    <mergeCell ref="A37:B37"/>
    <mergeCell ref="I37:J37"/>
    <mergeCell ref="AA2:AA3"/>
    <mergeCell ref="S34:S35"/>
    <mergeCell ref="AB2:AB3"/>
    <mergeCell ref="X2:X3"/>
    <mergeCell ref="U2:U3"/>
    <mergeCell ref="V2:V3"/>
    <mergeCell ref="A36:B36"/>
    <mergeCell ref="I36:J36"/>
    <mergeCell ref="A2:A20"/>
    <mergeCell ref="B2:B3"/>
    <mergeCell ref="W2:W3"/>
    <mergeCell ref="Z2:Z3"/>
    <mergeCell ref="T2:T3"/>
    <mergeCell ref="P20:R20"/>
    <mergeCell ref="C2:O2"/>
    <mergeCell ref="P2:R2"/>
    <mergeCell ref="Y2:Y3"/>
    <mergeCell ref="A23:D24"/>
    <mergeCell ref="E23:G23"/>
    <mergeCell ref="I23:J25"/>
    <mergeCell ref="K23:L25"/>
    <mergeCell ref="M23:N25"/>
    <mergeCell ref="E24:E25"/>
    <mergeCell ref="F24:F25"/>
    <mergeCell ref="G24:G25"/>
    <mergeCell ref="H24:H25"/>
    <mergeCell ref="A26:B26"/>
    <mergeCell ref="I26:J26"/>
    <mergeCell ref="K26:L26"/>
    <mergeCell ref="M26:N26"/>
    <mergeCell ref="A27:B27"/>
    <mergeCell ref="I27:J27"/>
    <mergeCell ref="K27:L27"/>
    <mergeCell ref="M27:N27"/>
    <mergeCell ref="A28:B28"/>
    <mergeCell ref="I28:J28"/>
    <mergeCell ref="K28:L28"/>
    <mergeCell ref="M28:N28"/>
    <mergeCell ref="A30:D30"/>
    <mergeCell ref="E30:G30"/>
    <mergeCell ref="I30:J31"/>
    <mergeCell ref="A32:B32"/>
    <mergeCell ref="I32:J32"/>
    <mergeCell ref="A34:D34"/>
    <mergeCell ref="E34:G34"/>
    <mergeCell ref="I34:J35"/>
    <mergeCell ref="S40:S41"/>
    <mergeCell ref="Y40:AA40"/>
    <mergeCell ref="AC40:AC41"/>
    <mergeCell ref="A38:B38"/>
    <mergeCell ref="I38:J38"/>
    <mergeCell ref="K38:L38"/>
    <mergeCell ref="M38:N38"/>
    <mergeCell ref="E40:G40"/>
    <mergeCell ref="I40:J41"/>
    <mergeCell ref="K40:L41"/>
    <mergeCell ref="M40:N41"/>
    <mergeCell ref="A44:B44"/>
    <mergeCell ref="I44:J44"/>
    <mergeCell ref="K44:L44"/>
    <mergeCell ref="M44:N44"/>
    <mergeCell ref="A42:B42"/>
    <mergeCell ref="I42:J42"/>
    <mergeCell ref="K42:L42"/>
    <mergeCell ref="M42:N42"/>
    <mergeCell ref="A43:B43"/>
    <mergeCell ref="I43:J43"/>
    <mergeCell ref="K43:L43"/>
    <mergeCell ref="M43:N43"/>
  </mergeCells>
  <printOptions horizontalCentered="1" verticalCentered="1"/>
  <pageMargins left="0.70866141732283472" right="0.70866141732283472" top="0.74803149606299213" bottom="0.74803149606299213" header="0.31496062992125984" footer="0.31496062992125984"/>
  <pageSetup paperSize="9" scale="96"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7"/>
  <sheetViews>
    <sheetView workbookViewId="0">
      <pane xSplit="1" topLeftCell="B1" activePane="topRight" state="frozen"/>
      <selection pane="topRight" activeCell="R16" sqref="R16"/>
    </sheetView>
  </sheetViews>
  <sheetFormatPr baseColWidth="10" defaultRowHeight="15" x14ac:dyDescent="0.25"/>
  <cols>
    <col min="1" max="1" width="17.140625" customWidth="1"/>
    <col min="2" max="13" width="8.140625" customWidth="1"/>
  </cols>
  <sheetData>
    <row r="1" spans="1:14" ht="21" customHeight="1" x14ac:dyDescent="0.25">
      <c r="A1" s="513" t="s">
        <v>20</v>
      </c>
      <c r="B1" s="79"/>
      <c r="C1" s="66" t="s">
        <v>111</v>
      </c>
      <c r="D1" s="79"/>
      <c r="E1" s="79"/>
      <c r="F1" s="79"/>
      <c r="G1" s="79"/>
      <c r="H1" s="79"/>
      <c r="I1" s="79"/>
      <c r="J1" s="79"/>
      <c r="K1" s="79"/>
      <c r="L1" s="79"/>
      <c r="M1" s="79"/>
      <c r="N1" s="80"/>
    </row>
    <row r="2" spans="1:14" ht="63" x14ac:dyDescent="0.25">
      <c r="A2" s="513"/>
      <c r="B2" s="60" t="s">
        <v>86</v>
      </c>
      <c r="C2" s="60" t="s">
        <v>76</v>
      </c>
      <c r="D2" s="60" t="s">
        <v>81</v>
      </c>
      <c r="E2" s="60" t="s">
        <v>82</v>
      </c>
      <c r="F2" s="60" t="s">
        <v>79</v>
      </c>
      <c r="G2" s="60" t="s">
        <v>77</v>
      </c>
      <c r="H2" s="60" t="s">
        <v>78</v>
      </c>
      <c r="I2" s="60" t="s">
        <v>85</v>
      </c>
      <c r="J2" s="60" t="s">
        <v>87</v>
      </c>
      <c r="K2" s="60" t="s">
        <v>80</v>
      </c>
      <c r="L2" s="60" t="s">
        <v>84</v>
      </c>
      <c r="M2" s="60" t="s">
        <v>83</v>
      </c>
      <c r="N2" s="60" t="s">
        <v>88</v>
      </c>
    </row>
    <row r="3" spans="1:14" ht="36" x14ac:dyDescent="0.25">
      <c r="A3" s="57" t="s">
        <v>1</v>
      </c>
      <c r="B3" s="61"/>
      <c r="C3" s="61">
        <v>1</v>
      </c>
      <c r="D3" s="61">
        <v>4</v>
      </c>
      <c r="E3" s="61"/>
      <c r="F3" s="61">
        <v>4</v>
      </c>
      <c r="G3" s="61">
        <v>5</v>
      </c>
      <c r="H3" s="61"/>
      <c r="I3" s="61"/>
      <c r="J3" s="61"/>
      <c r="K3" s="61"/>
      <c r="L3" s="61">
        <v>1</v>
      </c>
      <c r="M3" s="61"/>
      <c r="N3" s="61">
        <f>SUM(B3:M3)</f>
        <v>15</v>
      </c>
    </row>
    <row r="4" spans="1:14" x14ac:dyDescent="0.25">
      <c r="A4" s="57" t="s">
        <v>2</v>
      </c>
      <c r="B4" s="61"/>
      <c r="C4" s="61">
        <v>5</v>
      </c>
      <c r="D4" s="61">
        <v>8</v>
      </c>
      <c r="E4" s="61">
        <v>6</v>
      </c>
      <c r="F4" s="61">
        <v>8</v>
      </c>
      <c r="G4" s="61">
        <v>4</v>
      </c>
      <c r="H4" s="61"/>
      <c r="I4" s="61">
        <v>5</v>
      </c>
      <c r="J4" s="61">
        <v>2</v>
      </c>
      <c r="K4" s="61">
        <v>1</v>
      </c>
      <c r="L4" s="61">
        <v>7</v>
      </c>
      <c r="M4" s="61">
        <v>4</v>
      </c>
      <c r="N4" s="61">
        <f t="shared" ref="N4:N17" si="0">SUM(B4:M4)</f>
        <v>50</v>
      </c>
    </row>
    <row r="5" spans="1:14" x14ac:dyDescent="0.25">
      <c r="A5" s="57" t="s">
        <v>51</v>
      </c>
      <c r="B5" s="61"/>
      <c r="C5" s="61">
        <v>1</v>
      </c>
      <c r="D5" s="61"/>
      <c r="E5" s="61"/>
      <c r="F5" s="61"/>
      <c r="G5" s="61"/>
      <c r="H5" s="61"/>
      <c r="I5" s="61"/>
      <c r="J5" s="61"/>
      <c r="K5" s="61"/>
      <c r="L5" s="61"/>
      <c r="M5" s="61"/>
      <c r="N5" s="61">
        <f t="shared" si="0"/>
        <v>1</v>
      </c>
    </row>
    <row r="6" spans="1:14" x14ac:dyDescent="0.25">
      <c r="A6" s="57" t="s">
        <v>3</v>
      </c>
      <c r="B6" s="61"/>
      <c r="C6" s="61">
        <v>1</v>
      </c>
      <c r="D6" s="61">
        <v>2</v>
      </c>
      <c r="E6" s="61">
        <v>3</v>
      </c>
      <c r="F6" s="61"/>
      <c r="G6" s="61"/>
      <c r="H6" s="61"/>
      <c r="I6" s="61">
        <v>1</v>
      </c>
      <c r="J6" s="61">
        <v>3</v>
      </c>
      <c r="K6" s="61"/>
      <c r="L6" s="61">
        <v>3</v>
      </c>
      <c r="M6" s="61">
        <v>2</v>
      </c>
      <c r="N6" s="61">
        <f t="shared" si="0"/>
        <v>15</v>
      </c>
    </row>
    <row r="7" spans="1:14" x14ac:dyDescent="0.25">
      <c r="A7" s="57" t="s">
        <v>90</v>
      </c>
      <c r="B7" s="77">
        <v>1</v>
      </c>
      <c r="C7" s="77">
        <v>9</v>
      </c>
      <c r="D7" s="77">
        <v>19</v>
      </c>
      <c r="E7" s="77">
        <v>10</v>
      </c>
      <c r="F7" s="77">
        <v>11</v>
      </c>
      <c r="G7" s="77">
        <v>11</v>
      </c>
      <c r="H7" s="77">
        <v>1</v>
      </c>
      <c r="I7" s="77">
        <v>4</v>
      </c>
      <c r="J7" s="61">
        <v>6</v>
      </c>
      <c r="K7" s="77">
        <v>5</v>
      </c>
      <c r="L7" s="77">
        <v>7</v>
      </c>
      <c r="M7" s="77">
        <v>3</v>
      </c>
      <c r="N7" s="61">
        <f t="shared" si="0"/>
        <v>87</v>
      </c>
    </row>
    <row r="8" spans="1:14" ht="18.75" customHeight="1" x14ac:dyDescent="0.25">
      <c r="A8" s="57" t="s">
        <v>55</v>
      </c>
      <c r="B8" s="61"/>
      <c r="C8" s="61">
        <v>3</v>
      </c>
      <c r="D8" s="61">
        <v>3</v>
      </c>
      <c r="E8" s="61">
        <v>1</v>
      </c>
      <c r="F8" s="61">
        <v>6</v>
      </c>
      <c r="G8" s="61">
        <v>2</v>
      </c>
      <c r="H8" s="61"/>
      <c r="I8" s="61">
        <v>1</v>
      </c>
      <c r="J8" s="61"/>
      <c r="K8" s="61">
        <v>6</v>
      </c>
      <c r="L8" s="61">
        <v>3</v>
      </c>
      <c r="M8" s="61"/>
      <c r="N8" s="61">
        <f t="shared" si="0"/>
        <v>25</v>
      </c>
    </row>
    <row r="9" spans="1:14" ht="36" hidden="1" x14ac:dyDescent="0.25">
      <c r="A9" s="57" t="s">
        <v>6</v>
      </c>
      <c r="B9" s="61"/>
      <c r="C9" s="61"/>
      <c r="D9" s="61"/>
      <c r="E9" s="61"/>
      <c r="F9" s="61"/>
      <c r="G9" s="61"/>
      <c r="H9" s="61"/>
      <c r="I9" s="61"/>
      <c r="J9" s="61"/>
      <c r="K9" s="61"/>
      <c r="L9" s="61"/>
      <c r="M9" s="61"/>
      <c r="N9" s="61">
        <f t="shared" si="0"/>
        <v>0</v>
      </c>
    </row>
    <row r="10" spans="1:14" x14ac:dyDescent="0.25">
      <c r="A10" s="57" t="s">
        <v>7</v>
      </c>
      <c r="B10" s="61"/>
      <c r="C10" s="61"/>
      <c r="D10" s="61"/>
      <c r="E10" s="61"/>
      <c r="F10" s="61"/>
      <c r="G10" s="61"/>
      <c r="H10" s="61"/>
      <c r="I10" s="61">
        <v>1</v>
      </c>
      <c r="J10" s="61">
        <v>1</v>
      </c>
      <c r="K10" s="61">
        <v>22</v>
      </c>
      <c r="L10" s="61">
        <v>2</v>
      </c>
      <c r="M10" s="61"/>
      <c r="N10" s="61">
        <f t="shared" si="0"/>
        <v>26</v>
      </c>
    </row>
    <row r="11" spans="1:14" ht="36" x14ac:dyDescent="0.25">
      <c r="A11" s="57" t="s">
        <v>8</v>
      </c>
      <c r="B11" s="61">
        <v>1</v>
      </c>
      <c r="C11" s="61">
        <v>1</v>
      </c>
      <c r="D11" s="61">
        <v>2</v>
      </c>
      <c r="E11" s="61"/>
      <c r="F11" s="61"/>
      <c r="G11" s="61">
        <v>1</v>
      </c>
      <c r="H11" s="61"/>
      <c r="I11" s="61"/>
      <c r="J11" s="61"/>
      <c r="K11" s="61"/>
      <c r="L11" s="61"/>
      <c r="M11" s="61">
        <v>1</v>
      </c>
      <c r="N11" s="61">
        <f t="shared" si="0"/>
        <v>6</v>
      </c>
    </row>
    <row r="12" spans="1:14" ht="36" x14ac:dyDescent="0.25">
      <c r="A12" s="57" t="s">
        <v>9</v>
      </c>
      <c r="B12" s="61"/>
      <c r="C12" s="61"/>
      <c r="D12" s="61"/>
      <c r="E12" s="61"/>
      <c r="F12" s="61"/>
      <c r="G12" s="61">
        <v>2</v>
      </c>
      <c r="H12" s="61"/>
      <c r="I12" s="61"/>
      <c r="J12" s="61"/>
      <c r="K12" s="61"/>
      <c r="L12" s="61"/>
      <c r="M12" s="61"/>
      <c r="N12" s="61">
        <f t="shared" si="0"/>
        <v>2</v>
      </c>
    </row>
    <row r="13" spans="1:14" ht="24" x14ac:dyDescent="0.25">
      <c r="A13" s="57" t="s">
        <v>10</v>
      </c>
      <c r="B13" s="61">
        <v>8</v>
      </c>
      <c r="C13" s="61">
        <v>23</v>
      </c>
      <c r="D13" s="61">
        <v>82</v>
      </c>
      <c r="E13" s="61">
        <v>8</v>
      </c>
      <c r="F13" s="61">
        <v>10</v>
      </c>
      <c r="G13" s="61">
        <v>20</v>
      </c>
      <c r="H13" s="61">
        <v>14</v>
      </c>
      <c r="I13" s="61">
        <v>9</v>
      </c>
      <c r="J13" s="61">
        <v>3</v>
      </c>
      <c r="K13" s="61">
        <v>2</v>
      </c>
      <c r="L13" s="61">
        <v>8</v>
      </c>
      <c r="M13" s="61">
        <v>4</v>
      </c>
      <c r="N13" s="61">
        <f t="shared" si="0"/>
        <v>191</v>
      </c>
    </row>
    <row r="14" spans="1:14" x14ac:dyDescent="0.25">
      <c r="A14" s="57" t="s">
        <v>104</v>
      </c>
      <c r="B14" s="61"/>
      <c r="C14" s="61"/>
      <c r="D14" s="61"/>
      <c r="E14" s="61"/>
      <c r="F14" s="61"/>
      <c r="G14" s="61"/>
      <c r="H14" s="61">
        <v>3</v>
      </c>
      <c r="I14" s="61"/>
      <c r="J14" s="61"/>
      <c r="K14" s="61"/>
      <c r="L14" s="61"/>
      <c r="M14" s="61"/>
      <c r="N14" s="61">
        <f t="shared" si="0"/>
        <v>3</v>
      </c>
    </row>
    <row r="15" spans="1:14" x14ac:dyDescent="0.25">
      <c r="A15" s="57" t="s">
        <v>11</v>
      </c>
      <c r="B15" s="61"/>
      <c r="C15" s="61"/>
      <c r="D15" s="61"/>
      <c r="E15" s="61">
        <v>1</v>
      </c>
      <c r="F15" s="61"/>
      <c r="G15" s="61"/>
      <c r="H15" s="61"/>
      <c r="I15" s="61"/>
      <c r="J15" s="61">
        <v>1</v>
      </c>
      <c r="K15" s="61">
        <v>10</v>
      </c>
      <c r="L15" s="61"/>
      <c r="M15" s="61"/>
      <c r="N15" s="61">
        <f t="shared" si="0"/>
        <v>12</v>
      </c>
    </row>
    <row r="16" spans="1:14" ht="36" x14ac:dyDescent="0.25">
      <c r="A16" s="57" t="s">
        <v>13</v>
      </c>
      <c r="B16" s="61">
        <v>3</v>
      </c>
      <c r="C16" s="61">
        <v>28</v>
      </c>
      <c r="D16" s="61">
        <v>49</v>
      </c>
      <c r="E16" s="61">
        <v>29</v>
      </c>
      <c r="F16" s="61">
        <v>23</v>
      </c>
      <c r="G16" s="61">
        <v>11</v>
      </c>
      <c r="H16" s="61">
        <v>16</v>
      </c>
      <c r="I16" s="61">
        <v>5</v>
      </c>
      <c r="J16" s="61">
        <v>4</v>
      </c>
      <c r="K16" s="61">
        <v>4</v>
      </c>
      <c r="L16" s="61">
        <v>11</v>
      </c>
      <c r="M16" s="61">
        <v>24</v>
      </c>
      <c r="N16" s="61">
        <f t="shared" si="0"/>
        <v>207</v>
      </c>
    </row>
    <row r="17" spans="1:14" x14ac:dyDescent="0.25">
      <c r="A17" s="57" t="s">
        <v>54</v>
      </c>
      <c r="B17" s="61"/>
      <c r="C17" s="61"/>
      <c r="D17" s="61"/>
      <c r="E17" s="61"/>
      <c r="F17" s="61">
        <v>1</v>
      </c>
      <c r="G17" s="61"/>
      <c r="H17" s="61"/>
      <c r="I17" s="61"/>
      <c r="J17" s="61"/>
      <c r="K17" s="61"/>
      <c r="L17" s="61"/>
      <c r="M17" s="61"/>
      <c r="N17" s="61">
        <f t="shared" si="0"/>
        <v>1</v>
      </c>
    </row>
    <row r="18" spans="1:14" ht="15.75" x14ac:dyDescent="0.25">
      <c r="A18" s="62" t="s">
        <v>14</v>
      </c>
      <c r="B18" s="61">
        <f t="shared" ref="B18:N18" si="1">SUM(B3:B17)</f>
        <v>13</v>
      </c>
      <c r="C18" s="61">
        <f t="shared" si="1"/>
        <v>72</v>
      </c>
      <c r="D18" s="61">
        <f t="shared" si="1"/>
        <v>169</v>
      </c>
      <c r="E18" s="61">
        <f t="shared" si="1"/>
        <v>58</v>
      </c>
      <c r="F18" s="61">
        <f t="shared" si="1"/>
        <v>63</v>
      </c>
      <c r="G18" s="61">
        <f t="shared" si="1"/>
        <v>56</v>
      </c>
      <c r="H18" s="61">
        <f t="shared" si="1"/>
        <v>34</v>
      </c>
      <c r="I18" s="61">
        <f t="shared" si="1"/>
        <v>26</v>
      </c>
      <c r="J18" s="61">
        <f t="shared" si="1"/>
        <v>20</v>
      </c>
      <c r="K18" s="61">
        <f t="shared" si="1"/>
        <v>50</v>
      </c>
      <c r="L18" s="61">
        <f t="shared" si="1"/>
        <v>42</v>
      </c>
      <c r="M18" s="61">
        <f t="shared" si="1"/>
        <v>38</v>
      </c>
      <c r="N18" s="61">
        <f t="shared" si="1"/>
        <v>641</v>
      </c>
    </row>
    <row r="19" spans="1:14" x14ac:dyDescent="0.25">
      <c r="A19" s="26"/>
      <c r="B19" s="63"/>
      <c r="C19" s="63"/>
      <c r="D19" s="63"/>
      <c r="E19" s="63"/>
      <c r="F19" s="63"/>
      <c r="G19" s="63"/>
      <c r="H19" s="63"/>
      <c r="I19" s="63"/>
      <c r="J19" s="63"/>
      <c r="K19" s="63"/>
      <c r="L19" s="63"/>
      <c r="M19" s="63"/>
      <c r="N19" s="64"/>
    </row>
    <row r="21" spans="1:14" ht="15" customHeight="1" x14ac:dyDescent="0.25">
      <c r="A21" s="113" t="s">
        <v>45</v>
      </c>
      <c r="B21" s="114"/>
      <c r="C21" s="114"/>
      <c r="D21" s="115"/>
    </row>
    <row r="22" spans="1:14" ht="63" x14ac:dyDescent="0.25">
      <c r="A22" s="58" t="s">
        <v>20</v>
      </c>
      <c r="B22" s="60" t="s">
        <v>86</v>
      </c>
      <c r="C22" s="60" t="s">
        <v>76</v>
      </c>
      <c r="D22" s="60" t="s">
        <v>81</v>
      </c>
      <c r="E22" s="60" t="s">
        <v>82</v>
      </c>
      <c r="F22" s="60" t="s">
        <v>79</v>
      </c>
      <c r="G22" s="60" t="s">
        <v>77</v>
      </c>
      <c r="H22" s="60" t="s">
        <v>78</v>
      </c>
      <c r="I22" s="60" t="s">
        <v>85</v>
      </c>
      <c r="J22" s="60" t="s">
        <v>87</v>
      </c>
      <c r="K22" s="60" t="s">
        <v>80</v>
      </c>
      <c r="L22" s="60" t="s">
        <v>84</v>
      </c>
      <c r="M22" s="60" t="s">
        <v>83</v>
      </c>
      <c r="N22" s="60" t="s">
        <v>88</v>
      </c>
    </row>
    <row r="23" spans="1:14" ht="36" x14ac:dyDescent="0.25">
      <c r="A23" s="119" t="s">
        <v>1</v>
      </c>
      <c r="B23" s="155"/>
      <c r="C23" s="61">
        <v>1</v>
      </c>
      <c r="D23" s="61"/>
      <c r="E23" s="61"/>
      <c r="F23" s="61">
        <v>1</v>
      </c>
      <c r="G23" s="61"/>
      <c r="H23" s="61"/>
      <c r="I23" s="61"/>
      <c r="J23" s="61"/>
      <c r="K23" s="61"/>
      <c r="L23" s="61"/>
      <c r="M23" s="61"/>
      <c r="N23" s="61">
        <f>SUM(B23:M23)</f>
        <v>2</v>
      </c>
    </row>
    <row r="24" spans="1:14" ht="24" x14ac:dyDescent="0.25">
      <c r="A24" s="119" t="s">
        <v>48</v>
      </c>
      <c r="B24" s="155"/>
      <c r="C24" s="61">
        <v>1</v>
      </c>
      <c r="D24" s="61">
        <v>3</v>
      </c>
      <c r="E24" s="61"/>
      <c r="F24" s="61"/>
      <c r="G24" s="61"/>
      <c r="H24" s="61"/>
      <c r="I24" s="61"/>
      <c r="J24" s="61"/>
      <c r="K24" s="61"/>
      <c r="L24" s="61"/>
      <c r="M24" s="61"/>
      <c r="N24" s="61">
        <f t="shared" ref="N24" si="2">SUM(B24:M24)</f>
        <v>4</v>
      </c>
    </row>
    <row r="26" spans="1:14" ht="15.75" x14ac:dyDescent="0.25">
      <c r="A26" s="116" t="s">
        <v>17</v>
      </c>
      <c r="B26" s="117"/>
      <c r="C26" s="117"/>
      <c r="D26" s="118"/>
    </row>
    <row r="27" spans="1:14" ht="63" x14ac:dyDescent="0.25">
      <c r="A27" s="95" t="s">
        <v>96</v>
      </c>
      <c r="B27" s="60" t="s">
        <v>86</v>
      </c>
      <c r="C27" s="60" t="s">
        <v>76</v>
      </c>
      <c r="D27" s="60" t="s">
        <v>81</v>
      </c>
      <c r="E27" s="60" t="s">
        <v>82</v>
      </c>
      <c r="F27" s="60" t="s">
        <v>79</v>
      </c>
      <c r="G27" s="60" t="s">
        <v>77</v>
      </c>
      <c r="H27" s="60" t="s">
        <v>78</v>
      </c>
      <c r="I27" s="60" t="s">
        <v>85</v>
      </c>
      <c r="J27" s="60" t="s">
        <v>87</v>
      </c>
      <c r="K27" s="60" t="s">
        <v>80</v>
      </c>
      <c r="L27" s="60" t="s">
        <v>84</v>
      </c>
      <c r="M27" s="60" t="s">
        <v>83</v>
      </c>
      <c r="N27" s="60" t="s">
        <v>88</v>
      </c>
    </row>
    <row r="28" spans="1:14" ht="31.5" customHeight="1" x14ac:dyDescent="0.25">
      <c r="A28" s="119" t="s">
        <v>31</v>
      </c>
      <c r="B28" s="61"/>
      <c r="C28" s="61"/>
      <c r="D28" s="61"/>
      <c r="E28" s="61">
        <v>1</v>
      </c>
      <c r="F28" s="61"/>
      <c r="G28" s="61"/>
      <c r="H28" s="61"/>
      <c r="I28" s="61"/>
      <c r="J28" s="61"/>
      <c r="K28" s="61"/>
      <c r="L28" s="61"/>
      <c r="M28" s="61">
        <v>1</v>
      </c>
      <c r="N28" s="61">
        <f>SUM(B28:M28)</f>
        <v>2</v>
      </c>
    </row>
    <row r="31" spans="1:14" ht="15.75" x14ac:dyDescent="0.25">
      <c r="A31" s="510" t="s">
        <v>15</v>
      </c>
      <c r="B31" s="510"/>
      <c r="C31" s="510"/>
      <c r="D31" s="510"/>
    </row>
    <row r="32" spans="1:14" ht="63" x14ac:dyDescent="0.25">
      <c r="A32" s="120" t="s">
        <v>93</v>
      </c>
      <c r="B32" s="60" t="s">
        <v>86</v>
      </c>
      <c r="C32" s="60" t="s">
        <v>76</v>
      </c>
      <c r="D32" s="60" t="s">
        <v>81</v>
      </c>
      <c r="E32" s="60" t="s">
        <v>82</v>
      </c>
      <c r="F32" s="60" t="s">
        <v>79</v>
      </c>
      <c r="G32" s="60" t="s">
        <v>77</v>
      </c>
      <c r="H32" s="60" t="s">
        <v>78</v>
      </c>
      <c r="I32" s="60" t="s">
        <v>85</v>
      </c>
      <c r="J32" s="60" t="s">
        <v>87</v>
      </c>
      <c r="K32" s="60" t="s">
        <v>80</v>
      </c>
      <c r="L32" s="60" t="s">
        <v>84</v>
      </c>
      <c r="M32" s="60" t="s">
        <v>83</v>
      </c>
      <c r="N32" s="60" t="s">
        <v>88</v>
      </c>
    </row>
    <row r="33" spans="1:20" ht="30.75" customHeight="1" x14ac:dyDescent="0.25">
      <c r="A33" s="119" t="s">
        <v>113</v>
      </c>
      <c r="B33" s="61"/>
      <c r="C33" s="61"/>
      <c r="D33" s="61"/>
      <c r="E33" s="61"/>
      <c r="F33" s="61"/>
      <c r="G33" s="61">
        <v>1</v>
      </c>
      <c r="H33" s="61"/>
      <c r="I33" s="61"/>
      <c r="J33" s="61"/>
      <c r="K33" s="61"/>
      <c r="L33" s="61"/>
      <c r="M33" s="61"/>
      <c r="N33" s="61">
        <f>SUM(B33:M33)</f>
        <v>1</v>
      </c>
    </row>
    <row r="34" spans="1:20" ht="30.75" customHeight="1" x14ac:dyDescent="0.25">
      <c r="A34" s="119" t="s">
        <v>114</v>
      </c>
      <c r="B34" s="61"/>
      <c r="C34" s="61"/>
      <c r="D34" s="61"/>
      <c r="E34" s="61">
        <v>1</v>
      </c>
      <c r="F34" s="61"/>
      <c r="G34" s="61"/>
      <c r="H34" s="61"/>
      <c r="I34" s="61"/>
      <c r="J34" s="61"/>
      <c r="K34" s="61"/>
      <c r="L34" s="61"/>
      <c r="M34" s="61"/>
      <c r="N34" s="61">
        <f t="shared" ref="N34" si="3">SUM(B34:M34)</f>
        <v>1</v>
      </c>
    </row>
    <row r="35" spans="1:20" ht="15.75" x14ac:dyDescent="0.25">
      <c r="A35" s="526" t="s">
        <v>101</v>
      </c>
      <c r="B35" s="526"/>
      <c r="C35" s="526"/>
      <c r="D35" s="526"/>
      <c r="E35" s="26"/>
      <c r="F35" s="26"/>
      <c r="G35" s="26"/>
      <c r="H35" s="26"/>
      <c r="I35" s="26"/>
      <c r="J35" s="26"/>
      <c r="K35" s="26"/>
      <c r="L35" s="26"/>
      <c r="M35" s="26"/>
      <c r="N35" s="183"/>
      <c r="O35" s="26"/>
      <c r="P35" s="26"/>
      <c r="Q35" s="26"/>
      <c r="R35" s="26"/>
      <c r="S35" s="26"/>
      <c r="T35" s="26"/>
    </row>
    <row r="36" spans="1:20" ht="33.75" customHeight="1" x14ac:dyDescent="0.25">
      <c r="A36" s="119" t="s">
        <v>99</v>
      </c>
      <c r="B36" s="61"/>
      <c r="C36" s="61"/>
      <c r="D36" s="61"/>
      <c r="E36" s="61"/>
      <c r="F36" s="61">
        <v>2</v>
      </c>
      <c r="G36" s="61"/>
      <c r="H36" s="61"/>
      <c r="I36" s="61"/>
      <c r="J36" s="61"/>
      <c r="K36" s="61"/>
      <c r="L36" s="61"/>
      <c r="M36" s="61"/>
      <c r="N36" s="61">
        <f t="shared" ref="N36:N37" si="4">SUM(B36:M36)</f>
        <v>2</v>
      </c>
    </row>
    <row r="37" spans="1:20" ht="33.75" customHeight="1" x14ac:dyDescent="0.25">
      <c r="A37" s="119" t="s">
        <v>59</v>
      </c>
      <c r="B37" s="61">
        <v>1</v>
      </c>
      <c r="C37" s="61"/>
      <c r="D37" s="61"/>
      <c r="E37" s="61"/>
      <c r="F37" s="61"/>
      <c r="G37" s="61"/>
      <c r="H37" s="61"/>
      <c r="I37" s="61"/>
      <c r="J37" s="61"/>
      <c r="K37" s="61"/>
      <c r="L37" s="61"/>
      <c r="M37" s="61"/>
      <c r="N37" s="61">
        <f t="shared" si="4"/>
        <v>1</v>
      </c>
    </row>
  </sheetData>
  <mergeCells count="3">
    <mergeCell ref="A1:A2"/>
    <mergeCell ref="A31:D31"/>
    <mergeCell ref="A35:D3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9"/>
  <sheetViews>
    <sheetView zoomScaleNormal="100" workbookViewId="0">
      <pane xSplit="1" ySplit="3" topLeftCell="O4" activePane="bottomRight" state="frozen"/>
      <selection pane="topRight" activeCell="B1" sqref="B1"/>
      <selection pane="bottomLeft" activeCell="A4" sqref="A4"/>
      <selection pane="bottomRight" activeCell="U21" sqref="U21"/>
    </sheetView>
  </sheetViews>
  <sheetFormatPr baseColWidth="10" defaultRowHeight="15.75" x14ac:dyDescent="0.25"/>
  <cols>
    <col min="1" max="1" width="6" style="2" customWidth="1"/>
    <col min="2" max="2" width="18.140625" style="5" customWidth="1"/>
    <col min="3" max="3" width="7.42578125" style="5" customWidth="1"/>
    <col min="4" max="4" width="18.140625" style="5" customWidth="1"/>
    <col min="5" max="5" width="7.85546875" style="5" customWidth="1"/>
    <col min="6" max="6" width="18.140625" style="5" customWidth="1"/>
    <col min="7" max="7" width="7" style="5" customWidth="1"/>
    <col min="8" max="8" width="15.5703125" style="5" customWidth="1"/>
    <col min="9" max="9" width="7.85546875" style="5" customWidth="1"/>
    <col min="10" max="10" width="15.5703125" style="5" customWidth="1"/>
    <col min="11" max="11" width="7" style="5" customWidth="1"/>
    <col min="12" max="12" width="16.5703125" style="5" customWidth="1"/>
    <col min="13" max="13" width="8.42578125" style="5" customWidth="1"/>
    <col min="14" max="14" width="15.42578125" style="5" customWidth="1"/>
    <col min="15" max="15" width="7" style="5" customWidth="1"/>
    <col min="16" max="18" width="8.5703125" style="5" customWidth="1"/>
    <col min="19" max="19" width="6.28515625" style="5" customWidth="1"/>
    <col min="20" max="22" width="17.5703125" style="5" customWidth="1"/>
    <col min="23" max="24" width="17" style="5" customWidth="1"/>
    <col min="25" max="25" width="15.85546875" style="5" customWidth="1"/>
    <col min="26" max="26" width="16.28515625" style="5" customWidth="1"/>
    <col min="27" max="27" width="16.7109375" style="5" customWidth="1"/>
    <col min="28" max="28" width="18.42578125" customWidth="1"/>
    <col min="29" max="29" width="17.7109375" customWidth="1"/>
    <col min="30" max="30" width="16.85546875" customWidth="1"/>
    <col min="31" max="31" width="17.7109375" customWidth="1"/>
    <col min="32" max="32" width="15.85546875" customWidth="1"/>
    <col min="33" max="34" width="15.140625" customWidth="1"/>
    <col min="35" max="36" width="16.28515625" customWidth="1"/>
    <col min="37" max="37" width="17.42578125" customWidth="1"/>
  </cols>
  <sheetData>
    <row r="1" spans="1:38" ht="21" customHeight="1" x14ac:dyDescent="0.25">
      <c r="A1" s="165" t="s">
        <v>115</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71">
        <v>43795</v>
      </c>
      <c r="AC1" s="160"/>
    </row>
    <row r="2" spans="1:38" ht="17.25" customHeight="1" x14ac:dyDescent="0.25">
      <c r="A2" s="506" t="s">
        <v>0</v>
      </c>
      <c r="B2" s="513" t="s">
        <v>20</v>
      </c>
      <c r="C2" s="507" t="s">
        <v>21</v>
      </c>
      <c r="D2" s="508"/>
      <c r="E2" s="508"/>
      <c r="F2" s="508"/>
      <c r="G2" s="508"/>
      <c r="H2" s="508"/>
      <c r="I2" s="508"/>
      <c r="J2" s="508"/>
      <c r="K2" s="508"/>
      <c r="L2" s="508"/>
      <c r="M2" s="508"/>
      <c r="N2" s="508"/>
      <c r="O2" s="509"/>
      <c r="P2" s="507" t="s">
        <v>19</v>
      </c>
      <c r="Q2" s="508"/>
      <c r="R2" s="509"/>
      <c r="S2" s="1">
        <v>2019</v>
      </c>
      <c r="T2" s="489" t="s">
        <v>41</v>
      </c>
      <c r="U2" s="480" t="s">
        <v>70</v>
      </c>
      <c r="V2" s="480" t="s">
        <v>66</v>
      </c>
      <c r="W2" s="480" t="s">
        <v>67</v>
      </c>
      <c r="X2" s="480" t="s">
        <v>72</v>
      </c>
      <c r="Y2" s="480" t="s">
        <v>69</v>
      </c>
      <c r="Z2" s="480" t="s">
        <v>68</v>
      </c>
      <c r="AA2" s="537" t="s">
        <v>74</v>
      </c>
      <c r="AB2" s="481" t="s">
        <v>44</v>
      </c>
    </row>
    <row r="3" spans="1:38" s="4" customFormat="1" ht="31.5" customHeight="1" x14ac:dyDescent="0.25">
      <c r="A3" s="506"/>
      <c r="B3" s="513"/>
      <c r="C3" s="48" t="s">
        <v>23</v>
      </c>
      <c r="D3" s="44" t="s">
        <v>64</v>
      </c>
      <c r="E3" s="48" t="s">
        <v>22</v>
      </c>
      <c r="F3" s="44" t="s">
        <v>65</v>
      </c>
      <c r="G3" s="48" t="s">
        <v>52</v>
      </c>
      <c r="H3" s="44" t="s">
        <v>62</v>
      </c>
      <c r="I3" s="48" t="s">
        <v>28</v>
      </c>
      <c r="J3" s="44" t="s">
        <v>71</v>
      </c>
      <c r="K3" s="48" t="s">
        <v>26</v>
      </c>
      <c r="L3" s="44" t="s">
        <v>63</v>
      </c>
      <c r="M3" s="48" t="s">
        <v>27</v>
      </c>
      <c r="N3" s="44" t="s">
        <v>61</v>
      </c>
      <c r="O3" s="47" t="s">
        <v>60</v>
      </c>
      <c r="P3" s="22" t="s">
        <v>24</v>
      </c>
      <c r="Q3" s="23" t="s">
        <v>40</v>
      </c>
      <c r="R3" s="24" t="s">
        <v>25</v>
      </c>
      <c r="S3" s="1" t="s">
        <v>18</v>
      </c>
      <c r="T3" s="490"/>
      <c r="U3" s="480" t="s">
        <v>42</v>
      </c>
      <c r="V3" s="480" t="s">
        <v>42</v>
      </c>
      <c r="W3" s="480"/>
      <c r="X3" s="480" t="s">
        <v>42</v>
      </c>
      <c r="Y3" s="480"/>
      <c r="Z3" s="480"/>
      <c r="AA3" s="538"/>
      <c r="AB3" s="481"/>
      <c r="AL3" s="43"/>
    </row>
    <row r="4" spans="1:38" ht="33" customHeight="1" x14ac:dyDescent="0.25">
      <c r="A4" s="506"/>
      <c r="B4" s="57" t="s">
        <v>1</v>
      </c>
      <c r="C4" s="68">
        <v>0</v>
      </c>
      <c r="D4" s="163">
        <v>0</v>
      </c>
      <c r="E4" s="35">
        <v>17</v>
      </c>
      <c r="F4" s="174">
        <v>2012796093</v>
      </c>
      <c r="G4" s="68">
        <v>0</v>
      </c>
      <c r="H4" s="163">
        <v>0</v>
      </c>
      <c r="I4" s="68">
        <v>0</v>
      </c>
      <c r="J4" s="163">
        <v>0</v>
      </c>
      <c r="K4" s="68">
        <v>0</v>
      </c>
      <c r="L4" s="163">
        <v>0</v>
      </c>
      <c r="M4" s="68">
        <v>0</v>
      </c>
      <c r="N4" s="163">
        <v>0</v>
      </c>
      <c r="O4" s="1">
        <f t="shared" ref="O4:O19" si="0">+G4+M4+K4+I4+C4+E4</f>
        <v>17</v>
      </c>
      <c r="P4" s="14">
        <v>16</v>
      </c>
      <c r="Q4" s="16">
        <v>0</v>
      </c>
      <c r="R4" s="18">
        <v>1</v>
      </c>
      <c r="S4" s="1">
        <f>SUM(P4:R4)</f>
        <v>17</v>
      </c>
      <c r="T4" s="82">
        <f>+D4+F4+H4+J4+L4+N4</f>
        <v>2012796093</v>
      </c>
      <c r="U4" s="72">
        <v>0</v>
      </c>
      <c r="V4" s="146">
        <f>6190800+129284618</f>
        <v>135475418</v>
      </c>
      <c r="W4" s="72">
        <v>0</v>
      </c>
      <c r="X4" s="72">
        <v>0</v>
      </c>
      <c r="Y4" s="72">
        <v>0</v>
      </c>
      <c r="Z4" s="72">
        <v>0</v>
      </c>
      <c r="AA4" s="82">
        <f>+W4+Z4+Y4+X4+U4+V4</f>
        <v>135475418</v>
      </c>
      <c r="AB4" s="82">
        <f>+T4+AA4</f>
        <v>2148271511</v>
      </c>
    </row>
    <row r="5" spans="1:38" x14ac:dyDescent="0.25">
      <c r="A5" s="506"/>
      <c r="B5" s="57" t="s">
        <v>2</v>
      </c>
      <c r="C5" s="68"/>
      <c r="D5" s="163"/>
      <c r="E5" s="35">
        <v>6</v>
      </c>
      <c r="F5" s="174">
        <v>337526400</v>
      </c>
      <c r="G5" s="68"/>
      <c r="H5" s="163"/>
      <c r="I5" s="35">
        <v>14</v>
      </c>
      <c r="J5" s="174">
        <v>301574719</v>
      </c>
      <c r="K5" s="35">
        <v>2</v>
      </c>
      <c r="L5" s="174">
        <v>118488776</v>
      </c>
      <c r="M5" s="35">
        <v>6</v>
      </c>
      <c r="N5" s="174">
        <v>2417284440</v>
      </c>
      <c r="O5" s="1">
        <f t="shared" si="0"/>
        <v>28</v>
      </c>
      <c r="P5" s="14">
        <v>17</v>
      </c>
      <c r="Q5" s="16">
        <v>3</v>
      </c>
      <c r="R5" s="18">
        <v>8</v>
      </c>
      <c r="S5" s="1">
        <f t="shared" ref="S5:S17" si="1">SUM(P5:R5)</f>
        <v>28</v>
      </c>
      <c r="T5" s="82">
        <f t="shared" ref="T5:T17" si="2">+D5+F5+H5+J5+L5+N5</f>
        <v>3174874335</v>
      </c>
      <c r="U5" s="72">
        <v>0</v>
      </c>
      <c r="V5" s="72">
        <v>0</v>
      </c>
      <c r="W5" s="72">
        <v>0</v>
      </c>
      <c r="X5" s="72">
        <v>0</v>
      </c>
      <c r="Y5" s="72">
        <v>0</v>
      </c>
      <c r="Z5" s="72">
        <v>0</v>
      </c>
      <c r="AA5" s="82">
        <f t="shared" ref="AA5:AA17" si="3">+W5+Z5+Y5+X5+U5+V5</f>
        <v>0</v>
      </c>
      <c r="AB5" s="82">
        <f t="shared" ref="AB5:AB17" si="4">+T5+AA5</f>
        <v>3174874335</v>
      </c>
    </row>
    <row r="6" spans="1:38" hidden="1" x14ac:dyDescent="0.25">
      <c r="A6" s="506"/>
      <c r="B6" s="57" t="s">
        <v>51</v>
      </c>
      <c r="C6" s="35"/>
      <c r="D6" s="174"/>
      <c r="E6" s="35"/>
      <c r="F6" s="174"/>
      <c r="G6" s="35"/>
      <c r="H6" s="174"/>
      <c r="I6" s="35"/>
      <c r="J6" s="174"/>
      <c r="K6" s="35"/>
      <c r="L6" s="174"/>
      <c r="M6" s="35"/>
      <c r="N6" s="174"/>
      <c r="O6" s="1">
        <f t="shared" si="0"/>
        <v>0</v>
      </c>
      <c r="P6" s="14"/>
      <c r="Q6" s="16"/>
      <c r="R6" s="18"/>
      <c r="S6" s="1">
        <f t="shared" si="1"/>
        <v>0</v>
      </c>
      <c r="T6" s="82">
        <f t="shared" si="2"/>
        <v>0</v>
      </c>
      <c r="U6" s="146">
        <v>0</v>
      </c>
      <c r="V6" s="146">
        <v>0</v>
      </c>
      <c r="W6" s="146">
        <v>0</v>
      </c>
      <c r="X6" s="146">
        <v>0</v>
      </c>
      <c r="Y6" s="146">
        <v>0</v>
      </c>
      <c r="Z6" s="146">
        <v>0</v>
      </c>
      <c r="AA6" s="82">
        <f t="shared" si="3"/>
        <v>0</v>
      </c>
      <c r="AB6" s="82">
        <f t="shared" si="4"/>
        <v>0</v>
      </c>
    </row>
    <row r="7" spans="1:38" x14ac:dyDescent="0.25">
      <c r="A7" s="506"/>
      <c r="B7" s="38" t="s">
        <v>3</v>
      </c>
      <c r="C7" s="35">
        <v>9</v>
      </c>
      <c r="D7" s="174">
        <v>1989940756.8099999</v>
      </c>
      <c r="E7" s="68"/>
      <c r="F7" s="163"/>
      <c r="G7" s="68"/>
      <c r="H7" s="163"/>
      <c r="I7" s="35">
        <v>3</v>
      </c>
      <c r="J7" s="174">
        <v>83328120</v>
      </c>
      <c r="K7" s="68"/>
      <c r="L7" s="163"/>
      <c r="M7" s="68"/>
      <c r="N7" s="163"/>
      <c r="O7" s="1">
        <f t="shared" si="0"/>
        <v>12</v>
      </c>
      <c r="P7" s="14">
        <v>12</v>
      </c>
      <c r="Q7" s="16">
        <v>0</v>
      </c>
      <c r="R7" s="18">
        <v>0</v>
      </c>
      <c r="S7" s="1">
        <f t="shared" si="1"/>
        <v>12</v>
      </c>
      <c r="T7" s="82">
        <f t="shared" si="2"/>
        <v>2073268876.8099999</v>
      </c>
      <c r="U7" s="146">
        <v>81838840</v>
      </c>
      <c r="V7" s="72">
        <v>0</v>
      </c>
      <c r="W7" s="72">
        <v>0</v>
      </c>
      <c r="X7" s="72">
        <v>0</v>
      </c>
      <c r="Y7" s="72">
        <v>0</v>
      </c>
      <c r="Z7" s="72">
        <v>0</v>
      </c>
      <c r="AA7" s="82">
        <f t="shared" si="3"/>
        <v>81838840</v>
      </c>
      <c r="AB7" s="82">
        <f t="shared" si="4"/>
        <v>2155107716.8099999</v>
      </c>
    </row>
    <row r="8" spans="1:38" x14ac:dyDescent="0.25">
      <c r="A8" s="506"/>
      <c r="B8" s="38" t="s">
        <v>7</v>
      </c>
      <c r="C8" s="35">
        <v>1</v>
      </c>
      <c r="D8" s="174">
        <v>462767200</v>
      </c>
      <c r="E8" s="68"/>
      <c r="F8" s="163"/>
      <c r="G8" s="35">
        <v>6</v>
      </c>
      <c r="H8" s="174">
        <v>18466412372</v>
      </c>
      <c r="I8" s="35">
        <v>2</v>
      </c>
      <c r="J8" s="174">
        <v>60048670</v>
      </c>
      <c r="K8" s="35">
        <v>7</v>
      </c>
      <c r="L8" s="174">
        <v>66797388018</v>
      </c>
      <c r="M8" s="68"/>
      <c r="N8" s="163"/>
      <c r="O8" s="1">
        <f t="shared" si="0"/>
        <v>16</v>
      </c>
      <c r="P8" s="14">
        <v>13</v>
      </c>
      <c r="Q8" s="16">
        <v>1</v>
      </c>
      <c r="R8" s="18">
        <v>2</v>
      </c>
      <c r="S8" s="1">
        <f t="shared" si="1"/>
        <v>16</v>
      </c>
      <c r="T8" s="82">
        <f t="shared" si="2"/>
        <v>85786616260</v>
      </c>
      <c r="U8" s="72">
        <v>0</v>
      </c>
      <c r="V8" s="72">
        <v>0</v>
      </c>
      <c r="W8" s="72">
        <v>0</v>
      </c>
      <c r="X8" s="72">
        <v>0</v>
      </c>
      <c r="Y8" s="146">
        <v>112107838</v>
      </c>
      <c r="Z8" s="72">
        <v>0</v>
      </c>
      <c r="AA8" s="82">
        <f t="shared" si="3"/>
        <v>112107838</v>
      </c>
      <c r="AB8" s="82">
        <f t="shared" si="4"/>
        <v>85898724098</v>
      </c>
    </row>
    <row r="9" spans="1:38" ht="24" x14ac:dyDescent="0.25">
      <c r="A9" s="506"/>
      <c r="B9" s="57" t="s">
        <v>8</v>
      </c>
      <c r="C9" s="68"/>
      <c r="D9" s="163"/>
      <c r="E9" s="35">
        <v>7</v>
      </c>
      <c r="F9" s="174">
        <v>2640740598</v>
      </c>
      <c r="G9" s="68"/>
      <c r="H9" s="163"/>
      <c r="I9" s="68"/>
      <c r="J9" s="163"/>
      <c r="K9" s="68"/>
      <c r="L9" s="163"/>
      <c r="M9" s="68"/>
      <c r="N9" s="163"/>
      <c r="O9" s="1">
        <f t="shared" si="0"/>
        <v>7</v>
      </c>
      <c r="P9" s="14">
        <v>6</v>
      </c>
      <c r="Q9" s="16">
        <v>1</v>
      </c>
      <c r="R9" s="18">
        <v>0</v>
      </c>
      <c r="S9" s="1">
        <f t="shared" si="1"/>
        <v>7</v>
      </c>
      <c r="T9" s="82">
        <f t="shared" si="2"/>
        <v>2640740598</v>
      </c>
      <c r="U9" s="72">
        <v>0</v>
      </c>
      <c r="V9" s="146">
        <v>59568506</v>
      </c>
      <c r="W9" s="72">
        <v>0</v>
      </c>
      <c r="X9" s="72">
        <v>0</v>
      </c>
      <c r="Y9" s="72">
        <v>0</v>
      </c>
      <c r="Z9" s="72">
        <v>0</v>
      </c>
      <c r="AA9" s="82">
        <f t="shared" si="3"/>
        <v>59568506</v>
      </c>
      <c r="AB9" s="82">
        <f t="shared" si="4"/>
        <v>2700309104</v>
      </c>
    </row>
    <row r="10" spans="1:38" ht="36" hidden="1" x14ac:dyDescent="0.25">
      <c r="A10" s="506"/>
      <c r="B10" s="57" t="s">
        <v>9</v>
      </c>
      <c r="C10" s="35"/>
      <c r="D10" s="174"/>
      <c r="E10" s="35"/>
      <c r="F10" s="174"/>
      <c r="G10" s="35"/>
      <c r="H10" s="174"/>
      <c r="I10" s="35"/>
      <c r="J10" s="174"/>
      <c r="K10" s="35"/>
      <c r="L10" s="174"/>
      <c r="M10" s="35"/>
      <c r="N10" s="174"/>
      <c r="O10" s="1">
        <f t="shared" si="0"/>
        <v>0</v>
      </c>
      <c r="P10" s="14"/>
      <c r="Q10" s="16"/>
      <c r="R10" s="18"/>
      <c r="S10" s="1">
        <f t="shared" si="1"/>
        <v>0</v>
      </c>
      <c r="T10" s="82">
        <f t="shared" si="2"/>
        <v>0</v>
      </c>
      <c r="U10" s="146">
        <v>0</v>
      </c>
      <c r="V10" s="146">
        <v>0</v>
      </c>
      <c r="W10" s="146">
        <v>0</v>
      </c>
      <c r="X10" s="146">
        <v>0</v>
      </c>
      <c r="Y10" s="146">
        <v>0</v>
      </c>
      <c r="Z10" s="146">
        <v>0</v>
      </c>
      <c r="AA10" s="82">
        <f t="shared" si="3"/>
        <v>0</v>
      </c>
      <c r="AB10" s="82">
        <f t="shared" si="4"/>
        <v>0</v>
      </c>
    </row>
    <row r="11" spans="1:38" ht="24" x14ac:dyDescent="0.25">
      <c r="A11" s="506"/>
      <c r="B11" s="57" t="s">
        <v>10</v>
      </c>
      <c r="C11" s="68"/>
      <c r="D11" s="163"/>
      <c r="E11" s="35">
        <v>200</v>
      </c>
      <c r="F11" s="174">
        <v>4401504389</v>
      </c>
      <c r="G11" s="68"/>
      <c r="H11" s="163"/>
      <c r="I11" s="68"/>
      <c r="J11" s="163"/>
      <c r="K11" s="68"/>
      <c r="L11" s="163"/>
      <c r="M11" s="68"/>
      <c r="N11" s="163"/>
      <c r="O11" s="1">
        <f t="shared" si="0"/>
        <v>200</v>
      </c>
      <c r="P11" s="14">
        <v>179</v>
      </c>
      <c r="Q11" s="16">
        <v>13</v>
      </c>
      <c r="R11" s="18">
        <v>8</v>
      </c>
      <c r="S11" s="1">
        <f t="shared" si="1"/>
        <v>200</v>
      </c>
      <c r="T11" s="82">
        <f t="shared" si="2"/>
        <v>4401504389</v>
      </c>
      <c r="U11" s="72">
        <v>0</v>
      </c>
      <c r="V11" s="146">
        <v>7197000</v>
      </c>
      <c r="W11" s="72">
        <v>0</v>
      </c>
      <c r="X11" s="72">
        <v>0</v>
      </c>
      <c r="Y11" s="72">
        <v>0</v>
      </c>
      <c r="Z11" s="72">
        <v>0</v>
      </c>
      <c r="AA11" s="82">
        <f t="shared" si="3"/>
        <v>7197000</v>
      </c>
      <c r="AB11" s="82">
        <f t="shared" si="4"/>
        <v>4408701389</v>
      </c>
    </row>
    <row r="12" spans="1:38" ht="24" hidden="1" x14ac:dyDescent="0.25">
      <c r="A12" s="506"/>
      <c r="B12" s="57" t="s">
        <v>53</v>
      </c>
      <c r="C12" s="35"/>
      <c r="D12" s="174"/>
      <c r="E12" s="35"/>
      <c r="F12" s="174"/>
      <c r="G12" s="35"/>
      <c r="H12" s="174"/>
      <c r="I12" s="35"/>
      <c r="J12" s="174"/>
      <c r="K12" s="35"/>
      <c r="L12" s="174"/>
      <c r="M12" s="35"/>
      <c r="N12" s="174"/>
      <c r="O12" s="1">
        <f t="shared" si="0"/>
        <v>0</v>
      </c>
      <c r="P12" s="14"/>
      <c r="Q12" s="16"/>
      <c r="R12" s="18"/>
      <c r="S12" s="1">
        <f t="shared" si="1"/>
        <v>0</v>
      </c>
      <c r="T12" s="82">
        <f t="shared" si="2"/>
        <v>0</v>
      </c>
      <c r="U12" s="146">
        <v>0</v>
      </c>
      <c r="V12" s="146">
        <v>0</v>
      </c>
      <c r="W12" s="146">
        <v>0</v>
      </c>
      <c r="X12" s="146">
        <v>0</v>
      </c>
      <c r="Y12" s="146">
        <v>0</v>
      </c>
      <c r="Z12" s="146">
        <v>0</v>
      </c>
      <c r="AA12" s="82">
        <f t="shared" si="3"/>
        <v>0</v>
      </c>
      <c r="AB12" s="82">
        <f t="shared" si="4"/>
        <v>0</v>
      </c>
    </row>
    <row r="13" spans="1:38" x14ac:dyDescent="0.25">
      <c r="A13" s="506"/>
      <c r="B13" s="57" t="s">
        <v>11</v>
      </c>
      <c r="C13" s="35">
        <v>6</v>
      </c>
      <c r="D13" s="174">
        <v>5420666787</v>
      </c>
      <c r="E13" s="68"/>
      <c r="F13" s="163"/>
      <c r="G13" s="68"/>
      <c r="H13" s="163"/>
      <c r="I13" s="35">
        <v>1</v>
      </c>
      <c r="J13" s="174">
        <v>21368235</v>
      </c>
      <c r="K13" s="68"/>
      <c r="L13" s="163"/>
      <c r="M13" s="68"/>
      <c r="N13" s="163"/>
      <c r="O13" s="1">
        <f t="shared" si="0"/>
        <v>7</v>
      </c>
      <c r="P13" s="14">
        <v>7</v>
      </c>
      <c r="Q13" s="16">
        <v>0</v>
      </c>
      <c r="R13" s="18">
        <v>0</v>
      </c>
      <c r="S13" s="1">
        <f t="shared" si="1"/>
        <v>7</v>
      </c>
      <c r="T13" s="82">
        <f t="shared" si="2"/>
        <v>5442035022</v>
      </c>
      <c r="U13" s="72">
        <v>0</v>
      </c>
      <c r="V13" s="72">
        <v>0</v>
      </c>
      <c r="W13" s="72">
        <v>0</v>
      </c>
      <c r="X13" s="72">
        <v>0</v>
      </c>
      <c r="Y13" s="72">
        <v>0</v>
      </c>
      <c r="Z13" s="72">
        <v>0</v>
      </c>
      <c r="AA13" s="82">
        <f t="shared" si="3"/>
        <v>0</v>
      </c>
      <c r="AB13" s="82">
        <f t="shared" si="4"/>
        <v>5442035022</v>
      </c>
    </row>
    <row r="14" spans="1:38" x14ac:dyDescent="0.25">
      <c r="A14" s="506"/>
      <c r="B14" s="57" t="s">
        <v>54</v>
      </c>
      <c r="C14" s="68"/>
      <c r="D14" s="163"/>
      <c r="E14" s="35">
        <v>1</v>
      </c>
      <c r="F14" s="174">
        <v>1590000000</v>
      </c>
      <c r="G14" s="68"/>
      <c r="H14" s="163"/>
      <c r="I14" s="35">
        <v>1</v>
      </c>
      <c r="J14" s="174">
        <v>0</v>
      </c>
      <c r="K14" s="68"/>
      <c r="L14" s="163"/>
      <c r="M14" s="68"/>
      <c r="N14" s="163"/>
      <c r="O14" s="1">
        <f t="shared" si="0"/>
        <v>2</v>
      </c>
      <c r="P14" s="14">
        <v>2</v>
      </c>
      <c r="Q14" s="16">
        <v>0</v>
      </c>
      <c r="R14" s="18">
        <v>0</v>
      </c>
      <c r="S14" s="1">
        <f t="shared" si="1"/>
        <v>2</v>
      </c>
      <c r="T14" s="82">
        <f t="shared" si="2"/>
        <v>1590000000</v>
      </c>
      <c r="U14" s="72">
        <v>0</v>
      </c>
      <c r="V14" s="72">
        <v>0</v>
      </c>
      <c r="W14" s="72">
        <v>0</v>
      </c>
      <c r="X14" s="72">
        <v>0</v>
      </c>
      <c r="Y14" s="72">
        <v>0</v>
      </c>
      <c r="Z14" s="72">
        <v>0</v>
      </c>
      <c r="AA14" s="82">
        <f t="shared" si="3"/>
        <v>0</v>
      </c>
      <c r="AB14" s="82">
        <f t="shared" si="4"/>
        <v>1590000000</v>
      </c>
    </row>
    <row r="15" spans="1:38" ht="22.5" customHeight="1" x14ac:dyDescent="0.25">
      <c r="A15" s="506"/>
      <c r="B15" s="39" t="s">
        <v>4</v>
      </c>
      <c r="C15" s="35">
        <v>1</v>
      </c>
      <c r="D15" s="174">
        <v>349061300</v>
      </c>
      <c r="E15" s="35">
        <v>9</v>
      </c>
      <c r="F15" s="174">
        <v>496281192</v>
      </c>
      <c r="G15" s="35">
        <v>12</v>
      </c>
      <c r="H15" s="174">
        <v>20367849603</v>
      </c>
      <c r="I15" s="35">
        <v>45</v>
      </c>
      <c r="J15" s="174">
        <v>1150517334.4000001</v>
      </c>
      <c r="K15" s="35">
        <v>19</v>
      </c>
      <c r="L15" s="174">
        <v>3710983219</v>
      </c>
      <c r="M15" s="35">
        <v>2</v>
      </c>
      <c r="N15" s="174">
        <v>332827000</v>
      </c>
      <c r="O15" s="1">
        <f t="shared" si="0"/>
        <v>88</v>
      </c>
      <c r="P15" s="14">
        <v>67</v>
      </c>
      <c r="Q15" s="16">
        <v>9</v>
      </c>
      <c r="R15" s="18">
        <v>12</v>
      </c>
      <c r="S15" s="1">
        <f t="shared" si="1"/>
        <v>88</v>
      </c>
      <c r="T15" s="82">
        <f t="shared" si="2"/>
        <v>26407519648.400002</v>
      </c>
      <c r="U15" s="72">
        <v>0</v>
      </c>
      <c r="V15" s="72">
        <v>0</v>
      </c>
      <c r="W15" s="146">
        <v>426572010</v>
      </c>
      <c r="X15" s="146">
        <v>4108608</v>
      </c>
      <c r="Y15" s="146">
        <f>183000000+82250020</f>
        <v>265250020</v>
      </c>
      <c r="Z15" s="146">
        <v>147888500</v>
      </c>
      <c r="AA15" s="82">
        <f t="shared" si="3"/>
        <v>843819138</v>
      </c>
      <c r="AB15" s="82">
        <f t="shared" si="4"/>
        <v>27251338786.400002</v>
      </c>
    </row>
    <row r="16" spans="1:38" ht="34.5" customHeight="1" x14ac:dyDescent="0.25">
      <c r="A16" s="506"/>
      <c r="B16" s="57" t="s">
        <v>13</v>
      </c>
      <c r="C16" s="68"/>
      <c r="D16" s="163"/>
      <c r="E16" s="35">
        <v>246</v>
      </c>
      <c r="F16" s="174">
        <v>9224095201</v>
      </c>
      <c r="G16" s="68"/>
      <c r="H16" s="163"/>
      <c r="I16" s="68"/>
      <c r="J16" s="163"/>
      <c r="K16" s="68"/>
      <c r="L16" s="163"/>
      <c r="M16" s="68"/>
      <c r="N16" s="163"/>
      <c r="O16" s="1">
        <f t="shared" si="0"/>
        <v>246</v>
      </c>
      <c r="P16" s="14">
        <v>230</v>
      </c>
      <c r="Q16" s="16">
        <v>4</v>
      </c>
      <c r="R16" s="18">
        <v>12</v>
      </c>
      <c r="S16" s="1">
        <f t="shared" si="1"/>
        <v>246</v>
      </c>
      <c r="T16" s="82">
        <f t="shared" si="2"/>
        <v>9224095201</v>
      </c>
      <c r="U16" s="72">
        <v>0</v>
      </c>
      <c r="V16" s="146">
        <f>37924406+2851676</f>
        <v>40776082</v>
      </c>
      <c r="W16" s="72">
        <v>0</v>
      </c>
      <c r="X16" s="72">
        <v>0</v>
      </c>
      <c r="Y16" s="72">
        <v>0</v>
      </c>
      <c r="Z16" s="72">
        <v>0</v>
      </c>
      <c r="AA16" s="82">
        <f t="shared" si="3"/>
        <v>40776082</v>
      </c>
      <c r="AB16" s="82">
        <f t="shared" si="4"/>
        <v>9264871283</v>
      </c>
    </row>
    <row r="17" spans="1:31" ht="21" customHeight="1" x14ac:dyDescent="0.25">
      <c r="A17" s="506"/>
      <c r="B17" s="57" t="s">
        <v>55</v>
      </c>
      <c r="C17" s="68"/>
      <c r="D17" s="163"/>
      <c r="E17" s="68"/>
      <c r="F17" s="163"/>
      <c r="G17" s="68"/>
      <c r="H17" s="163"/>
      <c r="I17" s="35">
        <v>5</v>
      </c>
      <c r="J17" s="174">
        <v>141976161</v>
      </c>
      <c r="K17" s="68"/>
      <c r="L17" s="163"/>
      <c r="M17" s="35">
        <v>11</v>
      </c>
      <c r="N17" s="174">
        <v>4965941682</v>
      </c>
      <c r="O17" s="1">
        <f t="shared" si="0"/>
        <v>16</v>
      </c>
      <c r="P17" s="14">
        <v>16</v>
      </c>
      <c r="Q17" s="16">
        <v>0</v>
      </c>
      <c r="R17" s="18">
        <v>0</v>
      </c>
      <c r="S17" s="1">
        <f t="shared" si="1"/>
        <v>16</v>
      </c>
      <c r="T17" s="82">
        <f t="shared" si="2"/>
        <v>5107917843</v>
      </c>
      <c r="U17" s="72">
        <v>0</v>
      </c>
      <c r="V17" s="72">
        <v>0</v>
      </c>
      <c r="W17" s="72">
        <v>0</v>
      </c>
      <c r="X17" s="146">
        <v>10912000</v>
      </c>
      <c r="Y17" s="72">
        <v>0</v>
      </c>
      <c r="Z17" s="146">
        <v>68948367</v>
      </c>
      <c r="AA17" s="82">
        <f t="shared" si="3"/>
        <v>79860367</v>
      </c>
      <c r="AB17" s="82">
        <f t="shared" si="4"/>
        <v>5187778210</v>
      </c>
    </row>
    <row r="18" spans="1:31" ht="18.75" x14ac:dyDescent="0.25">
      <c r="A18" s="506"/>
      <c r="B18" s="11" t="s">
        <v>73</v>
      </c>
      <c r="C18" s="175">
        <f t="shared" ref="C18:N18" si="5">SUM(C4:C17)</f>
        <v>17</v>
      </c>
      <c r="D18" s="174">
        <f t="shared" si="5"/>
        <v>8222436043.8099995</v>
      </c>
      <c r="E18" s="175">
        <f t="shared" si="5"/>
        <v>486</v>
      </c>
      <c r="F18" s="176">
        <f t="shared" si="5"/>
        <v>20702943873</v>
      </c>
      <c r="G18" s="175">
        <f t="shared" si="5"/>
        <v>18</v>
      </c>
      <c r="H18" s="174">
        <f t="shared" si="5"/>
        <v>38834261975</v>
      </c>
      <c r="I18" s="175">
        <f t="shared" si="5"/>
        <v>71</v>
      </c>
      <c r="J18" s="174">
        <f t="shared" si="5"/>
        <v>1758813239.4000001</v>
      </c>
      <c r="K18" s="175">
        <f t="shared" si="5"/>
        <v>28</v>
      </c>
      <c r="L18" s="174">
        <f t="shared" si="5"/>
        <v>70626860013</v>
      </c>
      <c r="M18" s="175">
        <f t="shared" si="5"/>
        <v>19</v>
      </c>
      <c r="N18" s="174">
        <f t="shared" si="5"/>
        <v>7716053122</v>
      </c>
      <c r="O18" s="1">
        <f t="shared" si="0"/>
        <v>639</v>
      </c>
      <c r="P18" s="15">
        <v>0</v>
      </c>
      <c r="Q18" s="17">
        <v>0</v>
      </c>
      <c r="R18" s="19">
        <v>0</v>
      </c>
      <c r="S18" s="191">
        <f t="shared" ref="S18" si="6">SUM(S4:S17)</f>
        <v>639</v>
      </c>
      <c r="T18" s="180">
        <f>SUM(T4:T17)</f>
        <v>147861368266.20999</v>
      </c>
      <c r="U18" s="181">
        <f t="shared" ref="U18" si="7">SUM(U4:U17)</f>
        <v>81838840</v>
      </c>
      <c r="V18" s="181">
        <f t="shared" ref="V18:AB18" si="8">SUM(V4:V17)</f>
        <v>243017006</v>
      </c>
      <c r="W18" s="181">
        <f t="shared" si="8"/>
        <v>426572010</v>
      </c>
      <c r="X18" s="181">
        <f t="shared" si="8"/>
        <v>15020608</v>
      </c>
      <c r="Y18" s="181">
        <f t="shared" si="8"/>
        <v>377357858</v>
      </c>
      <c r="Z18" s="181">
        <f t="shared" si="8"/>
        <v>216836867</v>
      </c>
      <c r="AA18" s="164">
        <f t="shared" si="8"/>
        <v>1360643189</v>
      </c>
      <c r="AB18" s="83">
        <f t="shared" si="8"/>
        <v>149222011455.20999</v>
      </c>
    </row>
    <row r="19" spans="1:31" ht="18.75" x14ac:dyDescent="0.3">
      <c r="A19" s="506"/>
      <c r="B19" s="21" t="s">
        <v>43</v>
      </c>
      <c r="C19" s="7"/>
      <c r="D19" s="45"/>
      <c r="E19" s="7"/>
      <c r="F19" s="46"/>
      <c r="G19" s="7"/>
      <c r="H19" s="45"/>
      <c r="I19" s="7"/>
      <c r="J19" s="45"/>
      <c r="K19" s="7"/>
      <c r="L19" s="45"/>
      <c r="M19" s="7"/>
      <c r="N19" s="45"/>
      <c r="O19" s="1">
        <f t="shared" si="0"/>
        <v>0</v>
      </c>
      <c r="P19" s="15">
        <v>0</v>
      </c>
      <c r="Q19" s="17">
        <v>0</v>
      </c>
      <c r="R19" s="19">
        <v>0</v>
      </c>
      <c r="S19" s="3">
        <f>+G19+M19+K19+I19+C19+E19</f>
        <v>0</v>
      </c>
      <c r="T19" s="49"/>
      <c r="U19" s="49"/>
      <c r="V19" s="49"/>
      <c r="W19" s="49"/>
      <c r="X19" s="49"/>
      <c r="Y19" s="49"/>
      <c r="Z19" s="49"/>
      <c r="AA19" s="49"/>
      <c r="AB19" s="49"/>
      <c r="AC19" s="49"/>
      <c r="AD19" s="49"/>
      <c r="AE19" s="50"/>
    </row>
    <row r="20" spans="1:31" ht="18.75" x14ac:dyDescent="0.3">
      <c r="A20" s="506"/>
      <c r="B20" s="21"/>
      <c r="C20" s="7"/>
      <c r="D20" s="45"/>
      <c r="E20" s="7"/>
      <c r="F20" s="46"/>
      <c r="G20" s="7"/>
      <c r="H20" s="45"/>
      <c r="I20" s="7"/>
      <c r="J20" s="45"/>
      <c r="K20" s="7"/>
      <c r="L20" s="45"/>
      <c r="M20" s="7"/>
      <c r="N20" s="45"/>
      <c r="O20" s="1"/>
      <c r="P20" s="539" t="s">
        <v>110</v>
      </c>
      <c r="Q20" s="540"/>
      <c r="R20" s="541"/>
      <c r="S20" s="3">
        <v>0</v>
      </c>
      <c r="T20" s="53"/>
      <c r="U20" s="53"/>
      <c r="V20" s="53"/>
      <c r="W20" s="52"/>
      <c r="X20" s="52"/>
      <c r="Y20" s="52"/>
      <c r="Z20" s="52"/>
      <c r="AA20" s="52"/>
      <c r="AB20" s="52"/>
      <c r="AC20" s="52"/>
      <c r="AD20" s="52"/>
      <c r="AE20" s="52"/>
    </row>
    <row r="21" spans="1:31" ht="18.75" x14ac:dyDescent="0.3">
      <c r="A21" s="36"/>
      <c r="B21" s="29"/>
      <c r="C21" s="166"/>
      <c r="D21" s="167"/>
      <c r="E21" s="166"/>
      <c r="F21" s="168"/>
      <c r="G21" s="166"/>
      <c r="H21" s="167"/>
      <c r="I21" s="166"/>
      <c r="J21" s="167"/>
      <c r="K21" s="166"/>
      <c r="L21" s="167"/>
      <c r="M21" s="166"/>
      <c r="N21" s="167"/>
      <c r="O21" s="169"/>
      <c r="P21" s="182"/>
      <c r="Q21" s="182"/>
      <c r="R21" s="182"/>
      <c r="S21" s="51"/>
      <c r="T21" s="53"/>
      <c r="U21" s="53"/>
      <c r="V21" s="53"/>
      <c r="W21" s="52"/>
      <c r="X21" s="52"/>
      <c r="Y21" s="52"/>
      <c r="Z21" s="52"/>
      <c r="AA21" s="52"/>
      <c r="AB21" s="52"/>
      <c r="AC21" s="52"/>
      <c r="AD21" s="52"/>
      <c r="AE21" s="52"/>
    </row>
    <row r="22" spans="1:31" ht="18.75" x14ac:dyDescent="0.3">
      <c r="A22" s="36"/>
      <c r="P22" s="96"/>
      <c r="Q22" s="96"/>
      <c r="R22" s="96"/>
      <c r="S22" s="96"/>
      <c r="T22" s="51"/>
      <c r="U22" s="51"/>
      <c r="V22" s="51"/>
      <c r="W22" s="52"/>
      <c r="X22" s="52"/>
      <c r="Y22" s="52"/>
      <c r="Z22" s="52"/>
      <c r="AA22" s="52"/>
      <c r="AB22" s="52"/>
      <c r="AC22" s="52"/>
      <c r="AD22" s="52"/>
      <c r="AE22" s="52"/>
    </row>
    <row r="23" spans="1:31" ht="15.75" customHeight="1" x14ac:dyDescent="0.25">
      <c r="A23" s="500" t="s">
        <v>45</v>
      </c>
      <c r="B23" s="501"/>
      <c r="C23" s="501"/>
      <c r="D23" s="502"/>
      <c r="E23" s="484" t="s">
        <v>19</v>
      </c>
      <c r="F23" s="484"/>
      <c r="G23" s="484"/>
      <c r="H23" s="1">
        <v>2019</v>
      </c>
      <c r="I23" s="491" t="s">
        <v>41</v>
      </c>
      <c r="J23" s="491"/>
      <c r="K23" s="536"/>
      <c r="L23" s="536"/>
      <c r="M23" s="536"/>
      <c r="N23" s="536"/>
      <c r="O23" s="86"/>
      <c r="P23" s="86"/>
      <c r="Q23" s="86"/>
      <c r="R23" s="87"/>
      <c r="S23" s="88"/>
      <c r="T23" s="89"/>
      <c r="U23" s="89"/>
      <c r="AD23" s="138"/>
      <c r="AE23" s="138"/>
    </row>
    <row r="24" spans="1:31" x14ac:dyDescent="0.25">
      <c r="A24" s="503"/>
      <c r="B24" s="504"/>
      <c r="C24" s="504"/>
      <c r="D24" s="505"/>
      <c r="E24" s="498" t="s">
        <v>24</v>
      </c>
      <c r="F24" s="496" t="s">
        <v>40</v>
      </c>
      <c r="G24" s="494" t="s">
        <v>25</v>
      </c>
      <c r="H24" s="492" t="s">
        <v>18</v>
      </c>
      <c r="I24" s="491"/>
      <c r="J24" s="491"/>
      <c r="K24" s="536"/>
      <c r="L24" s="536"/>
      <c r="M24" s="536"/>
      <c r="N24" s="536"/>
      <c r="O24" s="86"/>
      <c r="P24" s="86"/>
      <c r="Q24" s="86"/>
      <c r="R24" s="87"/>
      <c r="S24" s="88"/>
      <c r="T24" s="89"/>
      <c r="U24" s="89"/>
      <c r="AD24" s="138"/>
      <c r="AE24" s="138"/>
    </row>
    <row r="25" spans="1:31" x14ac:dyDescent="0.25">
      <c r="A25" s="59"/>
      <c r="B25" s="58" t="s">
        <v>20</v>
      </c>
      <c r="C25" s="48" t="s">
        <v>22</v>
      </c>
      <c r="D25" s="44" t="s">
        <v>65</v>
      </c>
      <c r="E25" s="499"/>
      <c r="F25" s="497"/>
      <c r="G25" s="495"/>
      <c r="H25" s="493"/>
      <c r="I25" s="491"/>
      <c r="J25" s="491"/>
      <c r="K25" s="536"/>
      <c r="L25" s="536"/>
      <c r="M25" s="536"/>
      <c r="N25" s="536"/>
      <c r="O25" s="87"/>
      <c r="P25" s="87"/>
      <c r="Q25" s="87"/>
      <c r="R25" s="87"/>
      <c r="S25" s="90"/>
      <c r="T25" s="89"/>
      <c r="U25" s="89"/>
      <c r="AD25" s="138"/>
      <c r="AE25" s="138"/>
    </row>
    <row r="26" spans="1:31" ht="23.25" customHeight="1" x14ac:dyDescent="0.25">
      <c r="A26" s="482" t="s">
        <v>2</v>
      </c>
      <c r="B26" s="482"/>
      <c r="C26" s="6">
        <v>1</v>
      </c>
      <c r="D26" s="69">
        <v>139883580</v>
      </c>
      <c r="E26" s="14">
        <v>1</v>
      </c>
      <c r="F26" s="16">
        <v>0</v>
      </c>
      <c r="G26" s="18">
        <v>0</v>
      </c>
      <c r="H26" s="12">
        <f>+E26+F26+G26</f>
        <v>1</v>
      </c>
      <c r="I26" s="485">
        <f>+D26</f>
        <v>139883580</v>
      </c>
      <c r="J26" s="485"/>
      <c r="K26" s="535"/>
      <c r="L26" s="535"/>
      <c r="M26" s="535"/>
      <c r="N26" s="535"/>
      <c r="O26" s="91"/>
      <c r="P26" s="91"/>
      <c r="Q26" s="91"/>
      <c r="R26" s="91"/>
      <c r="S26" s="91"/>
      <c r="T26" s="89"/>
      <c r="U26" s="89"/>
      <c r="AD26" s="144"/>
      <c r="AE26" s="144"/>
    </row>
    <row r="27" spans="1:31" ht="24.75" customHeight="1" x14ac:dyDescent="0.25">
      <c r="A27" s="482" t="s">
        <v>8</v>
      </c>
      <c r="B27" s="482"/>
      <c r="C27" s="6">
        <v>1</v>
      </c>
      <c r="D27" s="69">
        <v>50000000</v>
      </c>
      <c r="E27" s="14">
        <v>1</v>
      </c>
      <c r="F27" s="16">
        <v>0</v>
      </c>
      <c r="G27" s="18">
        <v>0</v>
      </c>
      <c r="H27" s="12">
        <f t="shared" ref="H27" si="9">+E27+F27+G27</f>
        <v>1</v>
      </c>
      <c r="I27" s="485">
        <f t="shared" ref="I27" si="10">+D27</f>
        <v>50000000</v>
      </c>
      <c r="J27" s="485"/>
      <c r="K27" s="535"/>
      <c r="L27" s="535"/>
      <c r="M27" s="535"/>
      <c r="N27" s="535"/>
      <c r="O27" s="91"/>
      <c r="P27" s="91"/>
      <c r="Q27" s="91"/>
      <c r="R27" s="91"/>
      <c r="S27" s="91"/>
      <c r="T27" s="89"/>
      <c r="U27" s="89"/>
      <c r="AD27" s="144"/>
      <c r="AE27" s="144"/>
    </row>
    <row r="28" spans="1:31" ht="18.75" x14ac:dyDescent="0.25">
      <c r="A28" s="482" t="s">
        <v>14</v>
      </c>
      <c r="B28" s="482"/>
      <c r="C28" s="6">
        <f t="shared" ref="C28:I28" si="11">SUM(C26:C27)</f>
        <v>2</v>
      </c>
      <c r="D28" s="69">
        <f t="shared" si="11"/>
        <v>189883580</v>
      </c>
      <c r="E28" s="15">
        <f t="shared" si="11"/>
        <v>2</v>
      </c>
      <c r="F28" s="17">
        <f t="shared" si="11"/>
        <v>0</v>
      </c>
      <c r="G28" s="19">
        <f t="shared" si="11"/>
        <v>0</v>
      </c>
      <c r="H28" s="34">
        <f t="shared" si="11"/>
        <v>2</v>
      </c>
      <c r="I28" s="486">
        <f t="shared" si="11"/>
        <v>189883580</v>
      </c>
      <c r="J28" s="486"/>
      <c r="K28" s="534"/>
      <c r="L28" s="534"/>
      <c r="M28" s="534"/>
      <c r="N28" s="534"/>
      <c r="O28" s="92"/>
      <c r="P28" s="92"/>
      <c r="Q28" s="92"/>
      <c r="R28" s="92"/>
      <c r="S28" s="92"/>
      <c r="T28" s="89"/>
      <c r="U28" s="89"/>
      <c r="V28" s="30"/>
      <c r="W28" s="30"/>
      <c r="X28" s="30"/>
      <c r="Y28" s="30"/>
      <c r="Z28" s="30"/>
      <c r="AA28" s="30"/>
      <c r="AB28" s="26"/>
      <c r="AD28" s="100"/>
      <c r="AE28" s="100"/>
    </row>
    <row r="29" spans="1:31" ht="18.75" x14ac:dyDescent="0.3">
      <c r="A29" s="36"/>
      <c r="B29" s="30"/>
      <c r="C29" s="30"/>
      <c r="D29" s="30"/>
      <c r="E29" s="30"/>
      <c r="F29" s="30"/>
      <c r="G29" s="30"/>
      <c r="H29" s="30"/>
      <c r="I29" s="30"/>
      <c r="J29" s="30"/>
      <c r="K29" s="31"/>
      <c r="L29" s="31"/>
      <c r="M29" s="31"/>
      <c r="N29" s="31"/>
      <c r="Q29" s="30"/>
      <c r="R29" s="30"/>
      <c r="S29" s="30"/>
      <c r="T29" s="30"/>
      <c r="U29" s="30"/>
      <c r="V29" s="30"/>
      <c r="W29" s="30"/>
      <c r="X29" s="30"/>
      <c r="Y29" s="30"/>
      <c r="Z29" s="30"/>
      <c r="AA29" s="30"/>
      <c r="AB29" s="32"/>
      <c r="AC29" s="32"/>
    </row>
    <row r="30" spans="1:31" x14ac:dyDescent="0.25">
      <c r="A30" s="514" t="s">
        <v>17</v>
      </c>
      <c r="B30" s="514"/>
      <c r="C30" s="514"/>
      <c r="D30" s="514"/>
      <c r="E30" s="484" t="s">
        <v>19</v>
      </c>
      <c r="F30" s="484"/>
      <c r="G30" s="484"/>
      <c r="H30" s="1">
        <v>2019</v>
      </c>
      <c r="I30" s="515" t="s">
        <v>41</v>
      </c>
      <c r="J30" s="515"/>
      <c r="K30" s="101"/>
      <c r="L30" s="101"/>
      <c r="M30" s="101"/>
      <c r="N30" s="101"/>
      <c r="O30" s="101"/>
      <c r="P30" s="101"/>
      <c r="Q30" s="101"/>
      <c r="R30" s="102"/>
      <c r="S30" s="109"/>
      <c r="T30" s="31"/>
      <c r="U30" s="31"/>
      <c r="V30" s="31"/>
      <c r="W30" s="31"/>
      <c r="X30" s="31"/>
      <c r="Y30" s="31"/>
      <c r="Z30" s="31"/>
      <c r="AA30" s="31"/>
      <c r="AB30" s="52"/>
      <c r="AC30" s="97"/>
      <c r="AD30" s="138"/>
      <c r="AE30" s="138"/>
    </row>
    <row r="31" spans="1:31" ht="22.5" x14ac:dyDescent="0.25">
      <c r="A31" s="94"/>
      <c r="B31" s="95" t="s">
        <v>96</v>
      </c>
      <c r="C31" s="48" t="s">
        <v>22</v>
      </c>
      <c r="D31" s="44" t="s">
        <v>94</v>
      </c>
      <c r="E31" s="22" t="s">
        <v>24</v>
      </c>
      <c r="F31" s="23" t="s">
        <v>40</v>
      </c>
      <c r="G31" s="24" t="s">
        <v>25</v>
      </c>
      <c r="H31" s="20" t="s">
        <v>18</v>
      </c>
      <c r="I31" s="515"/>
      <c r="J31" s="515"/>
      <c r="K31" s="101"/>
      <c r="L31" s="101"/>
      <c r="M31" s="101"/>
      <c r="N31" s="101"/>
      <c r="O31" s="101"/>
      <c r="P31" s="101"/>
      <c r="Q31" s="101"/>
      <c r="R31" s="102"/>
      <c r="S31" s="109"/>
      <c r="T31" s="31"/>
      <c r="U31" s="31"/>
      <c r="V31" s="31"/>
      <c r="W31" s="31"/>
      <c r="X31" s="31"/>
      <c r="Y31" s="31"/>
      <c r="Z31" s="31"/>
      <c r="AA31" s="31"/>
      <c r="AB31" s="52"/>
      <c r="AC31" s="52"/>
      <c r="AD31" s="138"/>
      <c r="AE31" s="138"/>
    </row>
    <row r="32" spans="1:31" ht="18.75" x14ac:dyDescent="0.25">
      <c r="A32" s="482" t="s">
        <v>31</v>
      </c>
      <c r="B32" s="482"/>
      <c r="C32" s="6">
        <v>4</v>
      </c>
      <c r="D32" s="69">
        <v>266518899.19</v>
      </c>
      <c r="E32" s="14">
        <v>4</v>
      </c>
      <c r="F32" s="16">
        <v>0</v>
      </c>
      <c r="G32" s="18">
        <v>0</v>
      </c>
      <c r="H32" s="34">
        <f>+E32+F32+G32</f>
        <v>4</v>
      </c>
      <c r="I32" s="486">
        <f>+D32</f>
        <v>266518899.19</v>
      </c>
      <c r="J32" s="486"/>
      <c r="K32" s="103"/>
      <c r="L32" s="103"/>
      <c r="M32" s="103"/>
      <c r="N32" s="103"/>
      <c r="O32" s="103"/>
      <c r="P32" s="103"/>
      <c r="Q32" s="103"/>
      <c r="R32" s="103"/>
      <c r="S32" s="84"/>
      <c r="T32" s="30"/>
      <c r="U32" s="30"/>
      <c r="V32" s="30"/>
      <c r="W32" s="30"/>
      <c r="X32" s="30"/>
      <c r="Y32" s="98"/>
      <c r="Z32" s="98"/>
      <c r="AA32" s="98"/>
      <c r="AB32" s="99"/>
      <c r="AC32" s="100"/>
      <c r="AD32" s="100"/>
      <c r="AE32" s="100"/>
    </row>
    <row r="33" spans="1:31" ht="15" x14ac:dyDescent="0.25">
      <c r="A33" s="104"/>
      <c r="B33" s="104"/>
      <c r="C33" s="104"/>
      <c r="D33" s="104"/>
      <c r="E33" s="104"/>
      <c r="F33" s="104"/>
      <c r="G33" s="105"/>
      <c r="H33" s="105"/>
      <c r="I33" s="105"/>
      <c r="J33" s="105"/>
      <c r="K33" s="105"/>
      <c r="L33" s="105"/>
      <c r="M33" s="105"/>
      <c r="N33" s="105"/>
      <c r="O33" s="105"/>
      <c r="P33" s="105"/>
      <c r="Q33" s="105"/>
      <c r="R33" s="105"/>
      <c r="S33" s="106"/>
      <c r="T33" s="106"/>
      <c r="U33" s="106"/>
      <c r="V33" s="106"/>
      <c r="W33" s="106"/>
      <c r="X33" s="106"/>
      <c r="Y33" s="106"/>
      <c r="Z33" s="106"/>
      <c r="AA33" s="106"/>
      <c r="AB33" s="107"/>
      <c r="AC33" s="100"/>
      <c r="AD33" s="100"/>
      <c r="AE33" s="100"/>
    </row>
    <row r="34" spans="1:31" ht="15.75" customHeight="1" x14ac:dyDescent="0.25">
      <c r="A34" s="510" t="s">
        <v>15</v>
      </c>
      <c r="B34" s="510"/>
      <c r="C34" s="510"/>
      <c r="D34" s="510"/>
      <c r="E34" s="484" t="s">
        <v>19</v>
      </c>
      <c r="F34" s="484"/>
      <c r="G34" s="484"/>
      <c r="H34" s="1">
        <v>2019</v>
      </c>
      <c r="I34" s="487" t="s">
        <v>41</v>
      </c>
      <c r="J34" s="487"/>
      <c r="K34" s="481" t="s">
        <v>42</v>
      </c>
      <c r="L34" s="481"/>
      <c r="M34" s="481" t="s">
        <v>58</v>
      </c>
      <c r="N34" s="481"/>
      <c r="O34" s="101"/>
      <c r="P34" s="101"/>
      <c r="Q34" s="101"/>
      <c r="R34" s="102"/>
      <c r="S34" s="477"/>
      <c r="T34" s="127"/>
      <c r="U34" s="127"/>
      <c r="V34" s="127"/>
      <c r="W34" s="127"/>
      <c r="X34" s="127"/>
      <c r="Y34" s="31"/>
      <c r="Z34" s="31"/>
      <c r="AA34" s="31"/>
      <c r="AB34" s="52"/>
      <c r="AC34" s="52"/>
      <c r="AD34" s="138"/>
      <c r="AE34" s="138"/>
    </row>
    <row r="35" spans="1:31" ht="36" x14ac:dyDescent="0.25">
      <c r="A35" s="111"/>
      <c r="B35" s="112" t="s">
        <v>93</v>
      </c>
      <c r="C35" s="110" t="s">
        <v>32</v>
      </c>
      <c r="D35" s="110" t="s">
        <v>95</v>
      </c>
      <c r="E35" s="22" t="s">
        <v>24</v>
      </c>
      <c r="F35" s="23" t="s">
        <v>40</v>
      </c>
      <c r="G35" s="24" t="s">
        <v>25</v>
      </c>
      <c r="H35" s="20" t="s">
        <v>18</v>
      </c>
      <c r="I35" s="487"/>
      <c r="J35" s="487"/>
      <c r="K35" s="481"/>
      <c r="L35" s="481"/>
      <c r="M35" s="481"/>
      <c r="N35" s="481"/>
      <c r="O35" s="101"/>
      <c r="P35" s="101"/>
      <c r="Q35" s="101"/>
      <c r="R35" s="102"/>
      <c r="S35" s="477"/>
      <c r="T35" s="127"/>
      <c r="U35" s="127"/>
      <c r="V35" s="127"/>
      <c r="W35" s="127"/>
      <c r="X35" s="127"/>
      <c r="Y35" s="31"/>
      <c r="Z35" s="31"/>
      <c r="AA35" s="31"/>
      <c r="AB35" s="52"/>
      <c r="AC35" s="52"/>
      <c r="AD35" s="138"/>
      <c r="AE35" s="138"/>
    </row>
    <row r="36" spans="1:31" ht="21" customHeight="1" x14ac:dyDescent="0.25">
      <c r="A36" s="119" t="s">
        <v>33</v>
      </c>
      <c r="B36" s="119" t="s">
        <v>33</v>
      </c>
      <c r="C36" s="6">
        <v>7</v>
      </c>
      <c r="D36" s="69">
        <v>9055613458</v>
      </c>
      <c r="E36" s="14">
        <v>7</v>
      </c>
      <c r="F36" s="16">
        <v>0</v>
      </c>
      <c r="G36" s="18">
        <v>0</v>
      </c>
      <c r="H36" s="12">
        <f t="shared" ref="H36:H41" si="12">+E36+F36+G36</f>
        <v>7</v>
      </c>
      <c r="I36" s="517">
        <f t="shared" ref="I36:I40" si="13">+D36</f>
        <v>9055613458</v>
      </c>
      <c r="J36" s="517"/>
      <c r="K36" s="518">
        <v>767069599</v>
      </c>
      <c r="L36" s="519"/>
      <c r="M36" s="516">
        <f t="shared" ref="M36:M37" si="14">+D36+K36</f>
        <v>9822683057</v>
      </c>
      <c r="N36" s="516"/>
      <c r="O36" s="106"/>
      <c r="P36" s="106"/>
      <c r="Q36" s="106"/>
      <c r="R36" s="106"/>
      <c r="S36" s="106"/>
      <c r="T36" s="106"/>
      <c r="U36" s="106"/>
      <c r="V36" s="106"/>
      <c r="W36" s="106"/>
      <c r="X36" s="106"/>
      <c r="Y36" s="31"/>
      <c r="Z36" s="31"/>
      <c r="AA36" s="31"/>
      <c r="AB36" s="52"/>
      <c r="AC36" s="52"/>
      <c r="AD36" s="123"/>
      <c r="AE36" s="123"/>
    </row>
    <row r="37" spans="1:31" ht="21" customHeight="1" x14ac:dyDescent="0.25">
      <c r="A37" s="119" t="s">
        <v>117</v>
      </c>
      <c r="B37" s="119" t="s">
        <v>117</v>
      </c>
      <c r="C37" s="6">
        <v>1</v>
      </c>
      <c r="D37" s="69">
        <v>40000000</v>
      </c>
      <c r="E37" s="14">
        <v>1</v>
      </c>
      <c r="F37" s="16">
        <v>0</v>
      </c>
      <c r="G37" s="18">
        <v>0</v>
      </c>
      <c r="H37" s="12">
        <f t="shared" si="12"/>
        <v>1</v>
      </c>
      <c r="I37" s="517">
        <f t="shared" ref="I37:I39" si="15">+D37</f>
        <v>40000000</v>
      </c>
      <c r="J37" s="517"/>
      <c r="K37" s="518">
        <v>0</v>
      </c>
      <c r="L37" s="519"/>
      <c r="M37" s="516">
        <f t="shared" si="14"/>
        <v>40000000</v>
      </c>
      <c r="N37" s="516"/>
      <c r="O37" s="106"/>
      <c r="P37" s="106"/>
      <c r="Q37" s="106"/>
      <c r="R37" s="106"/>
      <c r="S37" s="106"/>
      <c r="T37" s="106"/>
      <c r="U37" s="106"/>
      <c r="V37" s="106"/>
      <c r="W37" s="106"/>
      <c r="X37" s="106"/>
      <c r="Y37" s="31"/>
      <c r="Z37" s="31"/>
      <c r="AA37" s="31"/>
      <c r="AB37" s="52"/>
      <c r="AC37" s="52"/>
      <c r="AD37" s="123"/>
      <c r="AE37" s="123"/>
    </row>
    <row r="38" spans="1:31" ht="21" customHeight="1" x14ac:dyDescent="0.25">
      <c r="A38" s="119" t="s">
        <v>118</v>
      </c>
      <c r="B38" s="119" t="s">
        <v>118</v>
      </c>
      <c r="C38" s="6">
        <v>1</v>
      </c>
      <c r="D38" s="69">
        <v>0</v>
      </c>
      <c r="E38" s="14">
        <v>1</v>
      </c>
      <c r="F38" s="16">
        <v>0</v>
      </c>
      <c r="G38" s="18">
        <v>0</v>
      </c>
      <c r="H38" s="12">
        <f t="shared" si="12"/>
        <v>1</v>
      </c>
      <c r="I38" s="517">
        <f t="shared" si="15"/>
        <v>0</v>
      </c>
      <c r="J38" s="517"/>
      <c r="K38" s="518">
        <v>0</v>
      </c>
      <c r="L38" s="519"/>
      <c r="M38" s="516">
        <f t="shared" ref="M38:M40" si="16">+D38+K38</f>
        <v>0</v>
      </c>
      <c r="N38" s="516"/>
      <c r="O38" s="106"/>
      <c r="P38" s="106"/>
      <c r="Q38" s="106"/>
      <c r="R38" s="106"/>
      <c r="S38" s="106"/>
      <c r="T38" s="106"/>
      <c r="U38" s="106"/>
      <c r="V38" s="106"/>
      <c r="W38" s="106"/>
      <c r="X38" s="106"/>
      <c r="Y38" s="31"/>
      <c r="Z38" s="31"/>
      <c r="AA38" s="31"/>
      <c r="AB38" s="52"/>
      <c r="AC38" s="52"/>
      <c r="AD38" s="123"/>
      <c r="AE38" s="123"/>
    </row>
    <row r="39" spans="1:31" ht="21" customHeight="1" x14ac:dyDescent="0.25">
      <c r="A39" s="119" t="s">
        <v>37</v>
      </c>
      <c r="B39" s="119" t="s">
        <v>37</v>
      </c>
      <c r="C39" s="6">
        <v>2</v>
      </c>
      <c r="D39" s="69">
        <v>1256687399</v>
      </c>
      <c r="E39" s="14">
        <v>2</v>
      </c>
      <c r="F39" s="16">
        <v>0</v>
      </c>
      <c r="G39" s="18">
        <v>0</v>
      </c>
      <c r="H39" s="12">
        <f t="shared" si="12"/>
        <v>2</v>
      </c>
      <c r="I39" s="517">
        <f t="shared" si="15"/>
        <v>1256687399</v>
      </c>
      <c r="J39" s="517"/>
      <c r="K39" s="518">
        <v>0</v>
      </c>
      <c r="L39" s="519"/>
      <c r="M39" s="516">
        <f t="shared" si="16"/>
        <v>1256687399</v>
      </c>
      <c r="N39" s="516"/>
      <c r="O39" s="106"/>
      <c r="P39" s="106"/>
      <c r="Q39" s="106"/>
      <c r="R39" s="106"/>
      <c r="S39" s="106"/>
      <c r="T39" s="106"/>
      <c r="U39" s="106"/>
      <c r="V39" s="106"/>
      <c r="W39" s="106"/>
      <c r="X39" s="106"/>
      <c r="Y39" s="31"/>
      <c r="Z39" s="31"/>
      <c r="AA39" s="31"/>
      <c r="AB39" s="52"/>
      <c r="AC39" s="52"/>
      <c r="AD39" s="123"/>
      <c r="AE39" s="123"/>
    </row>
    <row r="40" spans="1:31" ht="37.5" customHeight="1" x14ac:dyDescent="0.25">
      <c r="A40" s="119" t="s">
        <v>119</v>
      </c>
      <c r="B40" s="119" t="s">
        <v>119</v>
      </c>
      <c r="C40" s="13">
        <v>3</v>
      </c>
      <c r="D40" s="69">
        <v>0</v>
      </c>
      <c r="E40" s="14">
        <v>3</v>
      </c>
      <c r="F40" s="16">
        <v>0</v>
      </c>
      <c r="G40" s="18">
        <v>0</v>
      </c>
      <c r="H40" s="12">
        <f t="shared" si="12"/>
        <v>3</v>
      </c>
      <c r="I40" s="517">
        <f t="shared" si="13"/>
        <v>0</v>
      </c>
      <c r="J40" s="517"/>
      <c r="K40" s="518">
        <v>0</v>
      </c>
      <c r="L40" s="519"/>
      <c r="M40" s="516">
        <f t="shared" si="16"/>
        <v>0</v>
      </c>
      <c r="N40" s="516"/>
      <c r="O40" s="128"/>
      <c r="P40" s="128"/>
      <c r="Q40" s="128"/>
      <c r="R40" s="128"/>
      <c r="S40" s="128"/>
      <c r="T40" s="128"/>
      <c r="U40" s="128"/>
      <c r="V40" s="128"/>
      <c r="W40" s="128"/>
      <c r="X40" s="128"/>
      <c r="Y40" s="31"/>
      <c r="Z40" s="31"/>
      <c r="AA40" s="31"/>
      <c r="AB40" s="52"/>
      <c r="AC40" s="52"/>
      <c r="AD40" s="123"/>
      <c r="AE40" s="123"/>
    </row>
    <row r="41" spans="1:31" ht="18.75" x14ac:dyDescent="0.25">
      <c r="A41" s="482" t="s">
        <v>14</v>
      </c>
      <c r="B41" s="482"/>
      <c r="C41" s="9">
        <f>SUM(C36:C40)</f>
        <v>14</v>
      </c>
      <c r="D41" s="69">
        <f>SUM(D36:D40)</f>
        <v>10352300857</v>
      </c>
      <c r="E41" s="15">
        <f>SUM(E36:E40)</f>
        <v>14</v>
      </c>
      <c r="F41" s="17">
        <v>0</v>
      </c>
      <c r="G41" s="19">
        <f>SUM(G36:G40)</f>
        <v>0</v>
      </c>
      <c r="H41" s="34">
        <f t="shared" si="12"/>
        <v>14</v>
      </c>
      <c r="I41" s="517">
        <f>SUM(I36:I40)</f>
        <v>10352300857</v>
      </c>
      <c r="J41" s="517"/>
      <c r="K41" s="523">
        <f>SUM(K36:L40)</f>
        <v>767069599</v>
      </c>
      <c r="L41" s="523"/>
      <c r="M41" s="524">
        <f>SUM(M36:N40)</f>
        <v>11119370456</v>
      </c>
      <c r="N41" s="524"/>
      <c r="O41" s="129"/>
      <c r="P41" s="129"/>
      <c r="Q41" s="129"/>
      <c r="R41" s="129"/>
      <c r="S41" s="129"/>
      <c r="T41" s="129"/>
      <c r="U41" s="129"/>
      <c r="V41" s="129"/>
      <c r="W41" s="129"/>
      <c r="X41" s="129"/>
      <c r="Y41" s="31"/>
      <c r="Z41" s="31"/>
      <c r="AA41" s="31"/>
      <c r="AB41" s="52"/>
      <c r="AC41" s="52"/>
      <c r="AD41" s="100"/>
      <c r="AE41" s="100"/>
    </row>
    <row r="42" spans="1:31" x14ac:dyDescent="0.25">
      <c r="A42" s="93"/>
      <c r="B42" s="93"/>
      <c r="C42" s="93"/>
      <c r="D42" s="130"/>
      <c r="E42" s="93"/>
      <c r="F42" s="93"/>
      <c r="G42" s="85"/>
      <c r="H42" s="85"/>
      <c r="I42" s="85"/>
      <c r="J42" s="85"/>
      <c r="K42" s="85"/>
      <c r="L42" s="85"/>
      <c r="M42" s="85"/>
      <c r="N42" s="85"/>
      <c r="O42" s="85"/>
      <c r="P42" s="85"/>
      <c r="Q42" s="85"/>
      <c r="R42" s="85"/>
      <c r="S42" s="85"/>
      <c r="T42" s="85"/>
      <c r="U42" s="85"/>
      <c r="V42" s="85"/>
      <c r="W42" s="85"/>
      <c r="X42" s="85"/>
      <c r="Y42" s="85"/>
      <c r="Z42" s="85"/>
      <c r="AA42" s="85"/>
      <c r="AB42" s="85"/>
      <c r="AC42" s="50"/>
      <c r="AD42" s="100"/>
      <c r="AE42" s="100"/>
    </row>
    <row r="43" spans="1:31" x14ac:dyDescent="0.25">
      <c r="A43" s="67" t="s">
        <v>16</v>
      </c>
      <c r="B43" s="131"/>
      <c r="C43" s="131"/>
      <c r="D43" s="131"/>
      <c r="E43" s="484" t="s">
        <v>19</v>
      </c>
      <c r="F43" s="484"/>
      <c r="G43" s="484"/>
      <c r="H43" s="1">
        <v>2019</v>
      </c>
      <c r="I43" s="525" t="s">
        <v>41</v>
      </c>
      <c r="J43" s="525"/>
      <c r="K43" s="481" t="s">
        <v>42</v>
      </c>
      <c r="L43" s="481"/>
      <c r="M43" s="481" t="s">
        <v>58</v>
      </c>
      <c r="N43" s="481"/>
      <c r="O43" s="101"/>
      <c r="P43" s="101"/>
      <c r="Q43" s="101"/>
      <c r="R43" s="102"/>
      <c r="S43" s="477"/>
      <c r="T43" s="127"/>
      <c r="U43" s="127"/>
      <c r="V43" s="127"/>
      <c r="W43" s="127"/>
      <c r="X43" s="127"/>
      <c r="Y43" s="483"/>
      <c r="Z43" s="483"/>
      <c r="AA43" s="483"/>
      <c r="AB43" s="137"/>
      <c r="AC43" s="476"/>
      <c r="AD43" s="138"/>
      <c r="AE43" s="138"/>
    </row>
    <row r="44" spans="1:31" ht="36" x14ac:dyDescent="0.25">
      <c r="A44" s="156"/>
      <c r="B44" s="157" t="s">
        <v>93</v>
      </c>
      <c r="C44" s="134" t="s">
        <v>32</v>
      </c>
      <c r="D44" s="134" t="s">
        <v>98</v>
      </c>
      <c r="E44" s="22" t="s">
        <v>24</v>
      </c>
      <c r="F44" s="23" t="s">
        <v>40</v>
      </c>
      <c r="G44" s="24" t="s">
        <v>25</v>
      </c>
      <c r="H44" s="20" t="s">
        <v>18</v>
      </c>
      <c r="I44" s="525"/>
      <c r="J44" s="525"/>
      <c r="K44" s="481"/>
      <c r="L44" s="481"/>
      <c r="M44" s="481"/>
      <c r="N44" s="481"/>
      <c r="O44" s="101"/>
      <c r="P44" s="101"/>
      <c r="Q44" s="101"/>
      <c r="R44" s="102"/>
      <c r="S44" s="477"/>
      <c r="T44" s="127"/>
      <c r="U44" s="127"/>
      <c r="V44" s="127"/>
      <c r="W44" s="127"/>
      <c r="X44" s="127"/>
      <c r="Y44" s="139"/>
      <c r="Z44" s="139"/>
      <c r="AA44" s="140"/>
      <c r="AB44" s="141"/>
      <c r="AC44" s="476"/>
      <c r="AD44" s="138"/>
      <c r="AE44" s="138"/>
    </row>
    <row r="45" spans="1:31" ht="24.75" customHeight="1" x14ac:dyDescent="0.25">
      <c r="A45" s="482" t="s">
        <v>106</v>
      </c>
      <c r="B45" s="482"/>
      <c r="C45" s="6">
        <v>2</v>
      </c>
      <c r="D45" s="158">
        <v>380006000</v>
      </c>
      <c r="E45" s="14">
        <v>2</v>
      </c>
      <c r="F45" s="16">
        <v>0</v>
      </c>
      <c r="G45" s="18">
        <v>0</v>
      </c>
      <c r="H45" s="12">
        <f t="shared" ref="H45:H48" si="17">+E45+F45+G45</f>
        <v>2</v>
      </c>
      <c r="I45" s="511">
        <f t="shared" ref="I45:I47" si="18">+D45</f>
        <v>380006000</v>
      </c>
      <c r="J45" s="512"/>
      <c r="K45" s="518">
        <v>0</v>
      </c>
      <c r="L45" s="519"/>
      <c r="M45" s="516">
        <f t="shared" ref="M45:M47" si="19">+D45+K45</f>
        <v>380006000</v>
      </c>
      <c r="N45" s="516"/>
      <c r="O45" s="31"/>
      <c r="P45" s="31"/>
      <c r="Q45" s="31"/>
      <c r="R45" s="31"/>
      <c r="S45" s="31"/>
      <c r="T45" s="31"/>
      <c r="U45" s="31"/>
      <c r="V45" s="31"/>
      <c r="W45" s="31"/>
      <c r="X45" s="31"/>
      <c r="Y45" s="31"/>
      <c r="Z45" s="31"/>
      <c r="AA45" s="31"/>
      <c r="AB45" s="52"/>
      <c r="AC45" s="52"/>
      <c r="AD45" s="52"/>
      <c r="AE45" s="52"/>
    </row>
    <row r="46" spans="1:31" ht="24.75" customHeight="1" x14ac:dyDescent="0.25">
      <c r="A46" s="482" t="s">
        <v>112</v>
      </c>
      <c r="B46" s="482"/>
      <c r="C46" s="6">
        <v>1</v>
      </c>
      <c r="D46" s="158">
        <v>60250000</v>
      </c>
      <c r="E46" s="14">
        <v>1</v>
      </c>
      <c r="F46" s="16">
        <v>0</v>
      </c>
      <c r="G46" s="18">
        <v>0</v>
      </c>
      <c r="H46" s="12">
        <f t="shared" si="17"/>
        <v>1</v>
      </c>
      <c r="I46" s="511">
        <f t="shared" ref="I46" si="20">+D46</f>
        <v>60250000</v>
      </c>
      <c r="J46" s="512"/>
      <c r="K46" s="518">
        <v>0</v>
      </c>
      <c r="L46" s="519"/>
      <c r="M46" s="516">
        <f t="shared" ref="M46" si="21">+D46+K46</f>
        <v>60250000</v>
      </c>
      <c r="N46" s="516"/>
      <c r="O46" s="31"/>
      <c r="P46" s="31"/>
      <c r="Q46" s="31"/>
      <c r="R46" s="31"/>
      <c r="S46" s="31"/>
      <c r="T46" s="31"/>
      <c r="U46" s="31"/>
      <c r="V46" s="31"/>
      <c r="W46" s="31"/>
      <c r="X46" s="31"/>
      <c r="Y46" s="31"/>
      <c r="Z46" s="31"/>
      <c r="AA46" s="31"/>
      <c r="AB46" s="52"/>
      <c r="AC46" s="52"/>
      <c r="AD46" s="52"/>
      <c r="AE46" s="52"/>
    </row>
    <row r="47" spans="1:31" ht="28.5" customHeight="1" x14ac:dyDescent="0.25">
      <c r="A47" s="482" t="s">
        <v>120</v>
      </c>
      <c r="B47" s="482"/>
      <c r="C47" s="6">
        <v>1</v>
      </c>
      <c r="D47" s="158">
        <v>0</v>
      </c>
      <c r="E47" s="14">
        <v>1</v>
      </c>
      <c r="F47" s="16">
        <v>0</v>
      </c>
      <c r="G47" s="18">
        <v>0</v>
      </c>
      <c r="H47" s="12">
        <f t="shared" si="17"/>
        <v>1</v>
      </c>
      <c r="I47" s="511">
        <f t="shared" si="18"/>
        <v>0</v>
      </c>
      <c r="J47" s="512"/>
      <c r="K47" s="518">
        <v>0</v>
      </c>
      <c r="L47" s="519"/>
      <c r="M47" s="516">
        <f t="shared" si="19"/>
        <v>0</v>
      </c>
      <c r="N47" s="516"/>
      <c r="O47" s="31"/>
      <c r="P47" s="31"/>
      <c r="Q47" s="31"/>
      <c r="R47" s="31"/>
      <c r="S47" s="31"/>
      <c r="T47" s="31"/>
      <c r="U47" s="31"/>
      <c r="V47" s="31"/>
      <c r="W47" s="31"/>
      <c r="X47" s="31"/>
      <c r="Y47" s="99"/>
      <c r="Z47" s="31"/>
      <c r="AA47" s="31"/>
      <c r="AB47" s="52"/>
      <c r="AC47" s="136"/>
      <c r="AD47" s="136"/>
      <c r="AE47" s="136"/>
    </row>
    <row r="48" spans="1:31" ht="18.75" x14ac:dyDescent="0.25">
      <c r="A48" s="482" t="s">
        <v>14</v>
      </c>
      <c r="B48" s="482"/>
      <c r="C48" s="6">
        <f>SUM(C45:C47)</f>
        <v>4</v>
      </c>
      <c r="D48" s="158">
        <f>SUM(D45:D47)</f>
        <v>440256000</v>
      </c>
      <c r="E48" s="15">
        <f>SUM(E45:E47)</f>
        <v>4</v>
      </c>
      <c r="F48" s="17">
        <f>SUM(F45:F47)</f>
        <v>0</v>
      </c>
      <c r="G48" s="19">
        <f>SUM(G45:G47)</f>
        <v>0</v>
      </c>
      <c r="H48" s="34">
        <f t="shared" si="17"/>
        <v>4</v>
      </c>
      <c r="I48" s="517">
        <f>SUM(I45:I47)</f>
        <v>440256000</v>
      </c>
      <c r="J48" s="517"/>
      <c r="K48" s="523">
        <f>SUM(K45:K47)</f>
        <v>0</v>
      </c>
      <c r="L48" s="523"/>
      <c r="M48" s="524">
        <f>SUM(M45:N47)</f>
        <v>440256000</v>
      </c>
      <c r="N48" s="524"/>
      <c r="O48" s="31"/>
      <c r="P48" s="31"/>
      <c r="Q48" s="31"/>
      <c r="R48" s="31"/>
      <c r="S48" s="31"/>
      <c r="T48" s="31"/>
      <c r="U48" s="31"/>
      <c r="V48" s="31"/>
      <c r="W48" s="31"/>
      <c r="X48" s="31"/>
      <c r="Y48" s="31"/>
      <c r="Z48" s="31"/>
      <c r="AA48" s="31"/>
      <c r="AB48" s="52"/>
      <c r="AC48" s="52"/>
      <c r="AD48" s="52"/>
      <c r="AE48" s="52"/>
    </row>
    <row r="49" spans="15:31" x14ac:dyDescent="0.25">
      <c r="O49" s="31"/>
      <c r="P49" s="31"/>
      <c r="Q49" s="31"/>
      <c r="R49" s="31"/>
      <c r="S49" s="31"/>
      <c r="T49" s="31"/>
      <c r="U49" s="31"/>
      <c r="V49" s="31"/>
      <c r="W49" s="31"/>
      <c r="X49" s="31"/>
      <c r="Y49" s="31"/>
      <c r="Z49" s="31"/>
      <c r="AA49" s="31"/>
      <c r="AB49" s="52"/>
      <c r="AC49" s="52"/>
      <c r="AD49" s="52"/>
      <c r="AE49" s="52"/>
    </row>
  </sheetData>
  <mergeCells count="88">
    <mergeCell ref="K39:L39"/>
    <mergeCell ref="M39:N39"/>
    <mergeCell ref="K40:L40"/>
    <mergeCell ref="M40:N40"/>
    <mergeCell ref="A46:B46"/>
    <mergeCell ref="M46:N46"/>
    <mergeCell ref="I46:J46"/>
    <mergeCell ref="K46:L46"/>
    <mergeCell ref="K41:L41"/>
    <mergeCell ref="M41:N41"/>
    <mergeCell ref="E43:G43"/>
    <mergeCell ref="I43:J44"/>
    <mergeCell ref="K43:L44"/>
    <mergeCell ref="M43:N44"/>
    <mergeCell ref="K36:L36"/>
    <mergeCell ref="M36:N36"/>
    <mergeCell ref="K37:L37"/>
    <mergeCell ref="M37:N37"/>
    <mergeCell ref="K38:L38"/>
    <mergeCell ref="M38:N38"/>
    <mergeCell ref="X2:X3"/>
    <mergeCell ref="Y2:Y3"/>
    <mergeCell ref="Z2:Z3"/>
    <mergeCell ref="AA2:AA3"/>
    <mergeCell ref="A2:A20"/>
    <mergeCell ref="B2:B3"/>
    <mergeCell ref="C2:O2"/>
    <mergeCell ref="P2:R2"/>
    <mergeCell ref="T2:T3"/>
    <mergeCell ref="U2:U3"/>
    <mergeCell ref="A27:B27"/>
    <mergeCell ref="I27:J27"/>
    <mergeCell ref="K27:L27"/>
    <mergeCell ref="M27:N27"/>
    <mergeCell ref="AB2:AB3"/>
    <mergeCell ref="P20:R20"/>
    <mergeCell ref="A23:D24"/>
    <mergeCell ref="E23:G23"/>
    <mergeCell ref="I23:J25"/>
    <mergeCell ref="K23:L25"/>
    <mergeCell ref="M23:N25"/>
    <mergeCell ref="E24:E25"/>
    <mergeCell ref="F24:F25"/>
    <mergeCell ref="G24:G25"/>
    <mergeCell ref="V2:V3"/>
    <mergeCell ref="W2:W3"/>
    <mergeCell ref="H24:H25"/>
    <mergeCell ref="A26:B26"/>
    <mergeCell ref="I26:J26"/>
    <mergeCell ref="K26:L26"/>
    <mergeCell ref="M26:N26"/>
    <mergeCell ref="S34:S35"/>
    <mergeCell ref="A28:B28"/>
    <mergeCell ref="I28:J28"/>
    <mergeCell ref="K28:L28"/>
    <mergeCell ref="M28:N28"/>
    <mergeCell ref="A30:D30"/>
    <mergeCell ref="E30:G30"/>
    <mergeCell ref="I30:J31"/>
    <mergeCell ref="K34:L35"/>
    <mergeCell ref="M34:N35"/>
    <mergeCell ref="A32:B32"/>
    <mergeCell ref="I32:J32"/>
    <mergeCell ref="A34:D34"/>
    <mergeCell ref="E34:G34"/>
    <mergeCell ref="I34:J35"/>
    <mergeCell ref="I36:J36"/>
    <mergeCell ref="I40:J40"/>
    <mergeCell ref="A41:B41"/>
    <mergeCell ref="I41:J41"/>
    <mergeCell ref="I37:J37"/>
    <mergeCell ref="I38:J38"/>
    <mergeCell ref="I39:J39"/>
    <mergeCell ref="S43:S44"/>
    <mergeCell ref="Y43:AA43"/>
    <mergeCell ref="AC43:AC44"/>
    <mergeCell ref="A45:B45"/>
    <mergeCell ref="I45:J45"/>
    <mergeCell ref="K45:L45"/>
    <mergeCell ref="M45:N45"/>
    <mergeCell ref="A47:B47"/>
    <mergeCell ref="I47:J47"/>
    <mergeCell ref="K47:L47"/>
    <mergeCell ref="M47:N47"/>
    <mergeCell ref="A48:B48"/>
    <mergeCell ref="I48:J48"/>
    <mergeCell ref="K48:L48"/>
    <mergeCell ref="M48:N48"/>
  </mergeCells>
  <dataValidations count="1">
    <dataValidation type="list" allowBlank="1" showInputMessage="1" showErrorMessage="1" sqref="A39:B39">
      <formula1>$H$65176:$H$65191</formula1>
    </dataValidation>
  </dataValidations>
  <printOptions horizontalCentered="1" verticalCentered="1"/>
  <pageMargins left="0.70866141732283472" right="0.70866141732283472" top="0.74803149606299213" bottom="0.74803149606299213" header="0.31496062992125984" footer="0.31496062992125984"/>
  <pageSetup paperSize="9" scale="9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workbookViewId="0">
      <pane xSplit="1" topLeftCell="B1" activePane="topRight" state="frozen"/>
      <selection pane="topRight" activeCell="P28" sqref="P28"/>
    </sheetView>
  </sheetViews>
  <sheetFormatPr baseColWidth="10" defaultRowHeight="15" x14ac:dyDescent="0.25"/>
  <cols>
    <col min="1" max="1" width="17.140625" customWidth="1"/>
    <col min="2" max="13" width="8.140625" customWidth="1"/>
  </cols>
  <sheetData>
    <row r="1" spans="1:14" ht="21" customHeight="1" x14ac:dyDescent="0.25">
      <c r="A1" s="513" t="s">
        <v>20</v>
      </c>
      <c r="B1" s="79"/>
      <c r="C1" s="66" t="s">
        <v>116</v>
      </c>
      <c r="D1" s="79"/>
      <c r="E1" s="79"/>
      <c r="F1" s="79"/>
      <c r="G1" s="79"/>
      <c r="H1" s="79"/>
      <c r="I1" s="79"/>
      <c r="J1" s="79"/>
      <c r="K1" s="79"/>
      <c r="L1" s="79"/>
      <c r="M1" s="79"/>
      <c r="N1" s="80"/>
    </row>
    <row r="2" spans="1:14" ht="63" x14ac:dyDescent="0.25">
      <c r="A2" s="513"/>
      <c r="B2" s="60" t="s">
        <v>86</v>
      </c>
      <c r="C2" s="60" t="s">
        <v>76</v>
      </c>
      <c r="D2" s="60" t="s">
        <v>81</v>
      </c>
      <c r="E2" s="60" t="s">
        <v>82</v>
      </c>
      <c r="F2" s="60" t="s">
        <v>79</v>
      </c>
      <c r="G2" s="60" t="s">
        <v>77</v>
      </c>
      <c r="H2" s="60" t="s">
        <v>78</v>
      </c>
      <c r="I2" s="60" t="s">
        <v>85</v>
      </c>
      <c r="J2" s="60" t="s">
        <v>87</v>
      </c>
      <c r="K2" s="60" t="s">
        <v>80</v>
      </c>
      <c r="L2" s="60" t="s">
        <v>84</v>
      </c>
      <c r="M2" s="60" t="s">
        <v>83</v>
      </c>
      <c r="N2" s="60" t="s">
        <v>88</v>
      </c>
    </row>
    <row r="3" spans="1:14" ht="36" x14ac:dyDescent="0.25">
      <c r="A3" s="148" t="s">
        <v>1</v>
      </c>
      <c r="B3" s="61"/>
      <c r="C3" s="61"/>
      <c r="D3" s="61">
        <v>4</v>
      </c>
      <c r="E3" s="61"/>
      <c r="F3" s="61">
        <v>8</v>
      </c>
      <c r="G3" s="61">
        <v>4</v>
      </c>
      <c r="H3" s="61"/>
      <c r="I3" s="61">
        <v>1</v>
      </c>
      <c r="J3" s="61"/>
      <c r="K3" s="61"/>
      <c r="L3" s="61"/>
      <c r="M3" s="61"/>
      <c r="N3" s="61">
        <f>SUM(B3:M3)</f>
        <v>17</v>
      </c>
    </row>
    <row r="4" spans="1:14" x14ac:dyDescent="0.25">
      <c r="A4" s="148" t="s">
        <v>2</v>
      </c>
      <c r="B4" s="61"/>
      <c r="C4" s="61">
        <v>3</v>
      </c>
      <c r="D4" s="61">
        <v>6</v>
      </c>
      <c r="E4" s="61">
        <v>3</v>
      </c>
      <c r="F4" s="61">
        <v>3</v>
      </c>
      <c r="G4" s="61">
        <v>3</v>
      </c>
      <c r="H4" s="61">
        <v>1</v>
      </c>
      <c r="I4" s="61">
        <v>3</v>
      </c>
      <c r="J4" s="61">
        <v>1</v>
      </c>
      <c r="K4" s="61"/>
      <c r="L4" s="61">
        <v>3</v>
      </c>
      <c r="M4" s="61">
        <v>2</v>
      </c>
      <c r="N4" s="61">
        <f t="shared" ref="N4:N15" si="0">SUM(B4:M4)</f>
        <v>28</v>
      </c>
    </row>
    <row r="5" spans="1:14" hidden="1" x14ac:dyDescent="0.25">
      <c r="A5" s="148" t="s">
        <v>51</v>
      </c>
      <c r="B5" s="61"/>
      <c r="C5" s="61"/>
      <c r="D5" s="61"/>
      <c r="E5" s="61"/>
      <c r="F5" s="61"/>
      <c r="G5" s="61"/>
      <c r="H5" s="61"/>
      <c r="I5" s="61"/>
      <c r="J5" s="61"/>
      <c r="K5" s="61"/>
      <c r="L5" s="61"/>
      <c r="M5" s="61"/>
      <c r="N5" s="61">
        <f t="shared" si="0"/>
        <v>0</v>
      </c>
    </row>
    <row r="6" spans="1:14" x14ac:dyDescent="0.25">
      <c r="A6" s="148" t="s">
        <v>3</v>
      </c>
      <c r="B6" s="61">
        <v>1</v>
      </c>
      <c r="C6" s="61">
        <v>1</v>
      </c>
      <c r="D6" s="61">
        <v>1</v>
      </c>
      <c r="E6" s="61">
        <v>2</v>
      </c>
      <c r="F6" s="61">
        <v>1</v>
      </c>
      <c r="G6" s="61"/>
      <c r="H6" s="61"/>
      <c r="I6" s="61">
        <v>1</v>
      </c>
      <c r="J6" s="61">
        <v>1</v>
      </c>
      <c r="K6" s="61">
        <v>3</v>
      </c>
      <c r="L6" s="61"/>
      <c r="M6" s="61">
        <v>1</v>
      </c>
      <c r="N6" s="61">
        <f t="shared" si="0"/>
        <v>12</v>
      </c>
    </row>
    <row r="7" spans="1:14" ht="36" hidden="1" x14ac:dyDescent="0.25">
      <c r="A7" s="148" t="s">
        <v>6</v>
      </c>
      <c r="B7" s="61"/>
      <c r="C7" s="61"/>
      <c r="D7" s="61"/>
      <c r="E7" s="61"/>
      <c r="F7" s="61"/>
      <c r="G7" s="61"/>
      <c r="H7" s="61"/>
      <c r="I7" s="61"/>
      <c r="J7" s="61"/>
      <c r="K7" s="61"/>
      <c r="L7" s="61"/>
      <c r="M7" s="61"/>
      <c r="N7" s="61">
        <f t="shared" si="0"/>
        <v>0</v>
      </c>
    </row>
    <row r="8" spans="1:14" x14ac:dyDescent="0.25">
      <c r="A8" s="148" t="s">
        <v>7</v>
      </c>
      <c r="B8" s="61"/>
      <c r="C8" s="61"/>
      <c r="D8" s="61"/>
      <c r="E8" s="61">
        <v>1</v>
      </c>
      <c r="F8" s="61"/>
      <c r="G8" s="61"/>
      <c r="H8" s="61"/>
      <c r="I8" s="61">
        <v>1</v>
      </c>
      <c r="J8" s="61"/>
      <c r="K8" s="61">
        <v>14</v>
      </c>
      <c r="L8" s="61"/>
      <c r="M8" s="61"/>
      <c r="N8" s="61">
        <f t="shared" si="0"/>
        <v>16</v>
      </c>
    </row>
    <row r="9" spans="1:14" ht="36" x14ac:dyDescent="0.25">
      <c r="A9" s="148" t="s">
        <v>8</v>
      </c>
      <c r="B9" s="61">
        <v>2</v>
      </c>
      <c r="C9" s="61">
        <v>1</v>
      </c>
      <c r="D9" s="61">
        <v>2</v>
      </c>
      <c r="E9" s="61"/>
      <c r="F9" s="61"/>
      <c r="G9" s="61">
        <v>1</v>
      </c>
      <c r="H9" s="61"/>
      <c r="I9" s="61"/>
      <c r="J9" s="61"/>
      <c r="K9" s="61"/>
      <c r="L9" s="61"/>
      <c r="M9" s="61">
        <v>1</v>
      </c>
      <c r="N9" s="61">
        <f t="shared" si="0"/>
        <v>7</v>
      </c>
    </row>
    <row r="10" spans="1:14" ht="36" hidden="1" x14ac:dyDescent="0.25">
      <c r="A10" s="148" t="s">
        <v>9</v>
      </c>
      <c r="B10" s="61"/>
      <c r="C10" s="61"/>
      <c r="D10" s="61"/>
      <c r="E10" s="61"/>
      <c r="F10" s="61"/>
      <c r="G10" s="61"/>
      <c r="H10" s="61"/>
      <c r="I10" s="61"/>
      <c r="J10" s="61"/>
      <c r="K10" s="61"/>
      <c r="L10" s="61"/>
      <c r="M10" s="61"/>
      <c r="N10" s="61">
        <f t="shared" si="0"/>
        <v>0</v>
      </c>
    </row>
    <row r="11" spans="1:14" ht="24" x14ac:dyDescent="0.25">
      <c r="A11" s="148" t="s">
        <v>10</v>
      </c>
      <c r="B11" s="61">
        <v>17</v>
      </c>
      <c r="C11" s="61">
        <v>19</v>
      </c>
      <c r="D11" s="61">
        <v>85</v>
      </c>
      <c r="E11" s="61">
        <v>6</v>
      </c>
      <c r="F11" s="61">
        <v>17</v>
      </c>
      <c r="G11" s="61">
        <v>19</v>
      </c>
      <c r="H11" s="61">
        <v>7</v>
      </c>
      <c r="I11" s="61">
        <v>10</v>
      </c>
      <c r="J11" s="61">
        <v>5</v>
      </c>
      <c r="K11" s="61">
        <v>2</v>
      </c>
      <c r="L11" s="61">
        <v>8</v>
      </c>
      <c r="M11" s="61">
        <v>5</v>
      </c>
      <c r="N11" s="61">
        <f t="shared" si="0"/>
        <v>200</v>
      </c>
    </row>
    <row r="12" spans="1:14" hidden="1" x14ac:dyDescent="0.25">
      <c r="A12" s="148" t="s">
        <v>104</v>
      </c>
      <c r="B12" s="61"/>
      <c r="C12" s="61"/>
      <c r="D12" s="61"/>
      <c r="E12" s="61"/>
      <c r="F12" s="61"/>
      <c r="G12" s="61"/>
      <c r="H12" s="61"/>
      <c r="I12" s="61"/>
      <c r="J12" s="61"/>
      <c r="K12" s="61"/>
      <c r="L12" s="61"/>
      <c r="M12" s="61"/>
      <c r="N12" s="61">
        <f t="shared" si="0"/>
        <v>0</v>
      </c>
    </row>
    <row r="13" spans="1:14" x14ac:dyDescent="0.25">
      <c r="A13" s="148" t="s">
        <v>11</v>
      </c>
      <c r="B13" s="61"/>
      <c r="C13" s="61"/>
      <c r="D13" s="61"/>
      <c r="E13" s="61">
        <v>1</v>
      </c>
      <c r="F13" s="61"/>
      <c r="G13" s="61"/>
      <c r="H13" s="61"/>
      <c r="I13" s="61"/>
      <c r="J13" s="61"/>
      <c r="K13" s="61">
        <v>6</v>
      </c>
      <c r="L13" s="61"/>
      <c r="M13" s="61"/>
      <c r="N13" s="61">
        <f t="shared" si="0"/>
        <v>7</v>
      </c>
    </row>
    <row r="14" spans="1:14" ht="36" x14ac:dyDescent="0.25">
      <c r="A14" s="148" t="s">
        <v>13</v>
      </c>
      <c r="B14" s="177">
        <v>11</v>
      </c>
      <c r="C14" s="177">
        <v>24</v>
      </c>
      <c r="D14" s="177">
        <v>57</v>
      </c>
      <c r="E14" s="177">
        <v>31</v>
      </c>
      <c r="F14" s="177">
        <v>32</v>
      </c>
      <c r="G14" s="177">
        <v>12</v>
      </c>
      <c r="H14" s="177">
        <v>17</v>
      </c>
      <c r="I14" s="177">
        <v>7</v>
      </c>
      <c r="J14" s="177">
        <v>6</v>
      </c>
      <c r="K14" s="177">
        <v>1</v>
      </c>
      <c r="L14" s="177">
        <v>16</v>
      </c>
      <c r="M14" s="177">
        <v>32</v>
      </c>
      <c r="N14" s="61">
        <f t="shared" si="0"/>
        <v>246</v>
      </c>
    </row>
    <row r="15" spans="1:14" x14ac:dyDescent="0.25">
      <c r="A15" s="148" t="s">
        <v>54</v>
      </c>
      <c r="B15" s="61">
        <v>1</v>
      </c>
      <c r="C15" s="61"/>
      <c r="D15" s="61"/>
      <c r="E15" s="61"/>
      <c r="F15" s="61">
        <v>1</v>
      </c>
      <c r="G15" s="61"/>
      <c r="H15" s="61"/>
      <c r="I15" s="61"/>
      <c r="J15" s="61"/>
      <c r="K15" s="61"/>
      <c r="L15" s="61"/>
      <c r="M15" s="61"/>
      <c r="N15" s="61">
        <f t="shared" si="0"/>
        <v>2</v>
      </c>
    </row>
    <row r="16" spans="1:14" x14ac:dyDescent="0.25">
      <c r="A16" s="148" t="s">
        <v>90</v>
      </c>
      <c r="B16" s="77">
        <v>1</v>
      </c>
      <c r="C16" s="77">
        <v>7</v>
      </c>
      <c r="D16" s="77">
        <v>26</v>
      </c>
      <c r="E16" s="77">
        <v>7</v>
      </c>
      <c r="F16" s="77">
        <v>10</v>
      </c>
      <c r="G16" s="77">
        <v>11</v>
      </c>
      <c r="H16" s="77">
        <v>3</v>
      </c>
      <c r="I16" s="77">
        <v>5</v>
      </c>
      <c r="J16" s="61">
        <v>10</v>
      </c>
      <c r="K16" s="77">
        <v>2</v>
      </c>
      <c r="L16" s="77">
        <v>3</v>
      </c>
      <c r="M16" s="77">
        <v>3</v>
      </c>
      <c r="N16" s="61">
        <f>SUM(B16:M16)</f>
        <v>88</v>
      </c>
    </row>
    <row r="17" spans="1:14" ht="18.75" customHeight="1" x14ac:dyDescent="0.25">
      <c r="A17" s="148" t="s">
        <v>55</v>
      </c>
      <c r="B17" s="61"/>
      <c r="C17" s="61">
        <v>1</v>
      </c>
      <c r="D17" s="61">
        <v>1</v>
      </c>
      <c r="E17" s="61">
        <v>1</v>
      </c>
      <c r="F17" s="61">
        <v>4</v>
      </c>
      <c r="G17" s="61">
        <v>2</v>
      </c>
      <c r="H17" s="61">
        <v>1</v>
      </c>
      <c r="I17" s="61"/>
      <c r="J17" s="61">
        <v>1</v>
      </c>
      <c r="K17" s="61">
        <v>5</v>
      </c>
      <c r="L17" s="61"/>
      <c r="M17" s="61"/>
      <c r="N17" s="61">
        <f>SUM(B17:M17)</f>
        <v>16</v>
      </c>
    </row>
    <row r="18" spans="1:14" ht="15.75" x14ac:dyDescent="0.25">
      <c r="A18" s="62" t="s">
        <v>14</v>
      </c>
      <c r="B18" s="61">
        <f t="shared" ref="B18:M18" si="1">SUM(B3:B15)</f>
        <v>32</v>
      </c>
      <c r="C18" s="61">
        <f t="shared" si="1"/>
        <v>48</v>
      </c>
      <c r="D18" s="61">
        <f t="shared" si="1"/>
        <v>155</v>
      </c>
      <c r="E18" s="61">
        <f t="shared" si="1"/>
        <v>44</v>
      </c>
      <c r="F18" s="61">
        <f t="shared" si="1"/>
        <v>62</v>
      </c>
      <c r="G18" s="61">
        <f t="shared" si="1"/>
        <v>39</v>
      </c>
      <c r="H18" s="61">
        <f t="shared" si="1"/>
        <v>25</v>
      </c>
      <c r="I18" s="61">
        <f t="shared" si="1"/>
        <v>23</v>
      </c>
      <c r="J18" s="61">
        <f t="shared" si="1"/>
        <v>13</v>
      </c>
      <c r="K18" s="61">
        <f t="shared" si="1"/>
        <v>26</v>
      </c>
      <c r="L18" s="61">
        <f t="shared" si="1"/>
        <v>27</v>
      </c>
      <c r="M18" s="61">
        <f t="shared" si="1"/>
        <v>41</v>
      </c>
      <c r="N18" s="61">
        <f>SUM(N3:N17)</f>
        <v>639</v>
      </c>
    </row>
    <row r="19" spans="1:14" x14ac:dyDescent="0.25">
      <c r="A19" s="26"/>
      <c r="B19" s="63"/>
      <c r="C19" s="63"/>
      <c r="D19" s="63"/>
      <c r="E19" s="63"/>
      <c r="F19" s="63"/>
      <c r="G19" s="63"/>
      <c r="H19" s="63"/>
      <c r="I19" s="63"/>
      <c r="J19" s="63"/>
      <c r="K19" s="63"/>
      <c r="L19" s="63"/>
      <c r="M19" s="63"/>
      <c r="N19" s="64"/>
    </row>
    <row r="21" spans="1:14" ht="15" customHeight="1" x14ac:dyDescent="0.25">
      <c r="A21" s="113" t="s">
        <v>45</v>
      </c>
      <c r="B21" s="114"/>
      <c r="C21" s="114"/>
      <c r="D21" s="115"/>
    </row>
    <row r="22" spans="1:14" ht="63" x14ac:dyDescent="0.25">
      <c r="A22" s="150" t="s">
        <v>20</v>
      </c>
      <c r="B22" s="60" t="s">
        <v>86</v>
      </c>
      <c r="C22" s="60" t="s">
        <v>76</v>
      </c>
      <c r="D22" s="60" t="s">
        <v>81</v>
      </c>
      <c r="E22" s="60" t="s">
        <v>82</v>
      </c>
      <c r="F22" s="60" t="s">
        <v>79</v>
      </c>
      <c r="G22" s="60" t="s">
        <v>77</v>
      </c>
      <c r="H22" s="60" t="s">
        <v>78</v>
      </c>
      <c r="I22" s="60" t="s">
        <v>85</v>
      </c>
      <c r="J22" s="60" t="s">
        <v>87</v>
      </c>
      <c r="K22" s="60" t="s">
        <v>80</v>
      </c>
      <c r="L22" s="60" t="s">
        <v>84</v>
      </c>
      <c r="M22" s="60" t="s">
        <v>83</v>
      </c>
      <c r="N22" s="60" t="s">
        <v>88</v>
      </c>
    </row>
    <row r="23" spans="1:14" ht="18" customHeight="1" x14ac:dyDescent="0.25">
      <c r="A23" s="119" t="s">
        <v>2</v>
      </c>
      <c r="B23" s="155"/>
      <c r="C23" s="61">
        <v>1</v>
      </c>
      <c r="D23" s="61"/>
      <c r="E23" s="61"/>
      <c r="F23" s="61"/>
      <c r="G23" s="61"/>
      <c r="H23" s="61"/>
      <c r="I23" s="61"/>
      <c r="J23" s="61"/>
      <c r="K23" s="61"/>
      <c r="L23" s="61"/>
      <c r="M23" s="61"/>
      <c r="N23" s="61">
        <f>SUM(B23:M23)</f>
        <v>1</v>
      </c>
    </row>
    <row r="24" spans="1:14" ht="36" x14ac:dyDescent="0.25">
      <c r="A24" s="119" t="s">
        <v>8</v>
      </c>
      <c r="B24" s="61">
        <v>1</v>
      </c>
      <c r="C24" s="61"/>
      <c r="D24" s="61"/>
      <c r="E24" s="61"/>
      <c r="F24" s="61"/>
      <c r="G24" s="61"/>
      <c r="H24" s="61"/>
      <c r="I24" s="61"/>
      <c r="J24" s="61"/>
      <c r="K24" s="61"/>
      <c r="L24" s="61"/>
      <c r="M24" s="61"/>
      <c r="N24" s="61">
        <f t="shared" ref="N24" si="2">SUM(B24:M24)</f>
        <v>1</v>
      </c>
    </row>
    <row r="26" spans="1:14" ht="15.75" x14ac:dyDescent="0.25">
      <c r="A26" s="116" t="s">
        <v>17</v>
      </c>
      <c r="B26" s="117"/>
      <c r="C26" s="117"/>
      <c r="D26" s="118"/>
    </row>
    <row r="27" spans="1:14" ht="63" x14ac:dyDescent="0.25">
      <c r="A27" s="95" t="s">
        <v>96</v>
      </c>
      <c r="B27" s="60" t="s">
        <v>86</v>
      </c>
      <c r="C27" s="60" t="s">
        <v>76</v>
      </c>
      <c r="D27" s="60" t="s">
        <v>81</v>
      </c>
      <c r="E27" s="60" t="s">
        <v>82</v>
      </c>
      <c r="F27" s="60" t="s">
        <v>79</v>
      </c>
      <c r="G27" s="60" t="s">
        <v>77</v>
      </c>
      <c r="H27" s="60" t="s">
        <v>78</v>
      </c>
      <c r="I27" s="60" t="s">
        <v>85</v>
      </c>
      <c r="J27" s="60" t="s">
        <v>87</v>
      </c>
      <c r="K27" s="60" t="s">
        <v>80</v>
      </c>
      <c r="L27" s="60" t="s">
        <v>84</v>
      </c>
      <c r="M27" s="60" t="s">
        <v>83</v>
      </c>
      <c r="N27" s="60" t="s">
        <v>88</v>
      </c>
    </row>
    <row r="28" spans="1:14" ht="31.5" customHeight="1" x14ac:dyDescent="0.25">
      <c r="A28" s="119" t="s">
        <v>31</v>
      </c>
      <c r="B28" s="61"/>
      <c r="C28" s="61">
        <v>3</v>
      </c>
      <c r="D28" s="61"/>
      <c r="E28" s="61"/>
      <c r="F28" s="61"/>
      <c r="G28" s="61"/>
      <c r="H28" s="61"/>
      <c r="I28" s="61"/>
      <c r="J28" s="61"/>
      <c r="K28" s="61"/>
      <c r="L28" s="61">
        <v>1</v>
      </c>
      <c r="M28" s="61"/>
      <c r="N28" s="61">
        <f>SUM(B28:M28)</f>
        <v>4</v>
      </c>
    </row>
    <row r="31" spans="1:14" ht="15.75" x14ac:dyDescent="0.25">
      <c r="A31" s="510" t="s">
        <v>15</v>
      </c>
      <c r="B31" s="510"/>
      <c r="C31" s="510"/>
      <c r="D31" s="510"/>
    </row>
    <row r="32" spans="1:14" ht="63" x14ac:dyDescent="0.25">
      <c r="A32" s="120" t="s">
        <v>93</v>
      </c>
      <c r="B32" s="60" t="s">
        <v>86</v>
      </c>
      <c r="C32" s="60" t="s">
        <v>76</v>
      </c>
      <c r="D32" s="60" t="s">
        <v>81</v>
      </c>
      <c r="E32" s="60" t="s">
        <v>82</v>
      </c>
      <c r="F32" s="60" t="s">
        <v>79</v>
      </c>
      <c r="G32" s="60" t="s">
        <v>77</v>
      </c>
      <c r="H32" s="60" t="s">
        <v>78</v>
      </c>
      <c r="I32" s="60" t="s">
        <v>85</v>
      </c>
      <c r="J32" s="60" t="s">
        <v>87</v>
      </c>
      <c r="K32" s="60" t="s">
        <v>80</v>
      </c>
      <c r="L32" s="60" t="s">
        <v>84</v>
      </c>
      <c r="M32" s="60" t="s">
        <v>83</v>
      </c>
      <c r="N32" s="60" t="s">
        <v>88</v>
      </c>
    </row>
    <row r="33" spans="1:20" ht="30.75" customHeight="1" x14ac:dyDescent="0.25">
      <c r="A33" s="119" t="s">
        <v>33</v>
      </c>
      <c r="B33" s="61"/>
      <c r="C33" s="61"/>
      <c r="D33" s="61">
        <v>6</v>
      </c>
      <c r="E33" s="61"/>
      <c r="F33" s="61"/>
      <c r="G33" s="61"/>
      <c r="H33" s="61"/>
      <c r="I33" s="61"/>
      <c r="J33" s="61"/>
      <c r="K33" s="61"/>
      <c r="L33" s="61"/>
      <c r="M33" s="61">
        <v>1</v>
      </c>
      <c r="N33" s="61">
        <f>SUM(B33:M33)</f>
        <v>7</v>
      </c>
    </row>
    <row r="34" spans="1:20" ht="30.75" customHeight="1" x14ac:dyDescent="0.25">
      <c r="A34" s="119" t="s">
        <v>117</v>
      </c>
      <c r="B34" s="61"/>
      <c r="C34" s="61"/>
      <c r="D34" s="61"/>
      <c r="E34" s="61">
        <v>1</v>
      </c>
      <c r="F34" s="61"/>
      <c r="G34" s="61"/>
      <c r="H34" s="61"/>
      <c r="I34" s="61"/>
      <c r="J34" s="61"/>
      <c r="K34" s="61"/>
      <c r="L34" s="61"/>
      <c r="M34" s="61"/>
      <c r="N34" s="61">
        <f t="shared" ref="N34:N37" si="3">SUM(B34:M34)</f>
        <v>1</v>
      </c>
    </row>
    <row r="35" spans="1:20" ht="30.75" customHeight="1" x14ac:dyDescent="0.25">
      <c r="A35" s="119" t="s">
        <v>118</v>
      </c>
      <c r="B35" s="61"/>
      <c r="C35" s="61"/>
      <c r="D35" s="61"/>
      <c r="E35" s="61">
        <v>1</v>
      </c>
      <c r="F35" s="61"/>
      <c r="G35" s="61"/>
      <c r="H35" s="61"/>
      <c r="I35" s="61"/>
      <c r="J35" s="61"/>
      <c r="K35" s="61"/>
      <c r="L35" s="61"/>
      <c r="M35" s="61"/>
      <c r="N35" s="61">
        <f t="shared" si="3"/>
        <v>1</v>
      </c>
    </row>
    <row r="36" spans="1:20" ht="30.75" customHeight="1" x14ac:dyDescent="0.25">
      <c r="A36" s="119" t="s">
        <v>37</v>
      </c>
      <c r="B36" s="61"/>
      <c r="C36" s="61"/>
      <c r="D36" s="61"/>
      <c r="E36" s="61"/>
      <c r="F36" s="61"/>
      <c r="G36" s="61"/>
      <c r="H36" s="61"/>
      <c r="I36" s="61"/>
      <c r="J36" s="61"/>
      <c r="K36" s="61">
        <v>2</v>
      </c>
      <c r="L36" s="61"/>
      <c r="M36" s="61"/>
      <c r="N36" s="61">
        <f t="shared" si="3"/>
        <v>2</v>
      </c>
    </row>
    <row r="37" spans="1:20" ht="30.75" customHeight="1" x14ac:dyDescent="0.25">
      <c r="A37" s="119" t="s">
        <v>119</v>
      </c>
      <c r="B37" s="61"/>
      <c r="C37" s="61"/>
      <c r="D37" s="61"/>
      <c r="E37" s="61">
        <v>3</v>
      </c>
      <c r="F37" s="61"/>
      <c r="G37" s="61"/>
      <c r="H37" s="61"/>
      <c r="I37" s="61"/>
      <c r="J37" s="61"/>
      <c r="K37" s="61"/>
      <c r="L37" s="61"/>
      <c r="M37" s="61"/>
      <c r="N37" s="61">
        <f t="shared" si="3"/>
        <v>3</v>
      </c>
    </row>
    <row r="38" spans="1:20" ht="15.75" x14ac:dyDescent="0.25">
      <c r="A38" s="526" t="s">
        <v>101</v>
      </c>
      <c r="B38" s="526"/>
      <c r="C38" s="526"/>
      <c r="D38" s="526"/>
      <c r="E38" s="26"/>
      <c r="F38" s="26"/>
      <c r="G38" s="26"/>
      <c r="H38" s="26"/>
      <c r="I38" s="26"/>
      <c r="J38" s="26"/>
      <c r="K38" s="26"/>
      <c r="L38" s="26"/>
      <c r="M38" s="26"/>
      <c r="N38" s="145"/>
      <c r="O38" s="26"/>
      <c r="P38" s="26"/>
      <c r="Q38" s="26"/>
      <c r="R38" s="26"/>
      <c r="S38" s="26"/>
      <c r="T38" s="26"/>
    </row>
    <row r="39" spans="1:20" ht="36" x14ac:dyDescent="0.25">
      <c r="A39" s="119" t="s">
        <v>37</v>
      </c>
      <c r="B39" s="61">
        <v>1</v>
      </c>
      <c r="C39" s="61"/>
      <c r="D39" s="61"/>
      <c r="E39" s="61"/>
      <c r="F39" s="61"/>
      <c r="G39" s="61"/>
      <c r="H39" s="61"/>
      <c r="I39" s="61"/>
      <c r="J39" s="61"/>
      <c r="K39" s="61"/>
      <c r="L39" s="61">
        <v>1</v>
      </c>
      <c r="M39" s="61"/>
      <c r="N39" s="61">
        <f t="shared" ref="N39" si="4">SUM(B39:M39)</f>
        <v>2</v>
      </c>
      <c r="O39" s="26"/>
      <c r="P39" s="26"/>
      <c r="Q39" s="26"/>
      <c r="R39" s="26"/>
      <c r="S39" s="26"/>
      <c r="T39" s="26"/>
    </row>
    <row r="40" spans="1:20" ht="33.75" customHeight="1" x14ac:dyDescent="0.25">
      <c r="A40" s="119" t="s">
        <v>120</v>
      </c>
      <c r="B40" s="61"/>
      <c r="C40" s="61"/>
      <c r="D40" s="61"/>
      <c r="E40" s="61"/>
      <c r="F40" s="61">
        <v>1</v>
      </c>
      <c r="G40" s="61"/>
      <c r="H40" s="61"/>
      <c r="I40" s="61"/>
      <c r="J40" s="61"/>
      <c r="K40" s="61"/>
      <c r="L40" s="61"/>
      <c r="M40" s="61"/>
      <c r="N40" s="61">
        <f t="shared" ref="N40:N41" si="5">SUM(B40:M40)</f>
        <v>1</v>
      </c>
    </row>
    <row r="41" spans="1:20" ht="33.75" customHeight="1" x14ac:dyDescent="0.25">
      <c r="A41" s="119" t="s">
        <v>59</v>
      </c>
      <c r="B41" s="61">
        <v>1</v>
      </c>
      <c r="C41" s="61"/>
      <c r="D41" s="61"/>
      <c r="E41" s="61"/>
      <c r="F41" s="61"/>
      <c r="G41" s="61"/>
      <c r="H41" s="61"/>
      <c r="I41" s="61"/>
      <c r="J41" s="61"/>
      <c r="K41" s="61"/>
      <c r="L41" s="61"/>
      <c r="M41" s="61"/>
      <c r="N41" s="61">
        <f t="shared" si="5"/>
        <v>1</v>
      </c>
    </row>
  </sheetData>
  <mergeCells count="3">
    <mergeCell ref="A1:A2"/>
    <mergeCell ref="A31:D31"/>
    <mergeCell ref="A38:D38"/>
  </mergeCells>
  <dataValidations count="1">
    <dataValidation type="list" allowBlank="1" showInputMessage="1" showErrorMessage="1" sqref="A36">
      <formula1>$H$65175:$H$65190</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02"/>
  <sheetViews>
    <sheetView topLeftCell="A74" zoomScaleNormal="100" workbookViewId="0">
      <selection activeCell="P89" sqref="P89"/>
    </sheetView>
  </sheetViews>
  <sheetFormatPr baseColWidth="10" defaultRowHeight="15" x14ac:dyDescent="0.25"/>
  <cols>
    <col min="1" max="1" width="19.140625" customWidth="1"/>
    <col min="2" max="13" width="8.140625" customWidth="1"/>
  </cols>
  <sheetData>
    <row r="1" spans="1:14" ht="21" customHeight="1" x14ac:dyDescent="0.25">
      <c r="A1" s="513" t="s">
        <v>20</v>
      </c>
      <c r="B1" s="79"/>
      <c r="C1" s="66" t="s">
        <v>2600</v>
      </c>
      <c r="D1" s="79"/>
      <c r="E1" s="79"/>
      <c r="F1" s="79"/>
      <c r="G1" s="79"/>
      <c r="H1" s="79"/>
      <c r="I1" s="79"/>
      <c r="J1" s="79"/>
      <c r="K1" s="79"/>
      <c r="L1" s="79"/>
      <c r="M1" s="79"/>
      <c r="N1" s="80"/>
    </row>
    <row r="2" spans="1:14" ht="63" x14ac:dyDescent="0.25">
      <c r="A2" s="513"/>
      <c r="B2" s="60" t="s">
        <v>86</v>
      </c>
      <c r="C2" s="60" t="s">
        <v>76</v>
      </c>
      <c r="D2" s="60" t="s">
        <v>81</v>
      </c>
      <c r="E2" s="60" t="s">
        <v>82</v>
      </c>
      <c r="F2" s="60" t="s">
        <v>79</v>
      </c>
      <c r="G2" s="60" t="s">
        <v>77</v>
      </c>
      <c r="H2" s="60" t="s">
        <v>78</v>
      </c>
      <c r="I2" s="60" t="s">
        <v>85</v>
      </c>
      <c r="J2" s="60" t="s">
        <v>87</v>
      </c>
      <c r="K2" s="60" t="s">
        <v>80</v>
      </c>
      <c r="L2" s="60" t="s">
        <v>84</v>
      </c>
      <c r="M2" s="60" t="s">
        <v>83</v>
      </c>
      <c r="N2" s="60" t="s">
        <v>88</v>
      </c>
    </row>
    <row r="3" spans="1:14" ht="36" x14ac:dyDescent="0.25">
      <c r="A3" s="192" t="s">
        <v>1</v>
      </c>
      <c r="B3" s="231"/>
      <c r="C3" s="231"/>
      <c r="D3" s="231"/>
      <c r="E3" s="231"/>
      <c r="F3" s="231">
        <v>2</v>
      </c>
      <c r="G3" s="231"/>
      <c r="H3" s="231"/>
      <c r="I3" s="231"/>
      <c r="J3" s="231"/>
      <c r="K3" s="231"/>
      <c r="L3" s="231"/>
      <c r="M3" s="231"/>
      <c r="N3" s="61">
        <f>SUM(B3:M3)</f>
        <v>2</v>
      </c>
    </row>
    <row r="4" spans="1:14" ht="18.75" x14ac:dyDescent="0.25">
      <c r="A4" s="192" t="s">
        <v>2</v>
      </c>
      <c r="B4" s="231"/>
      <c r="C4" s="231"/>
      <c r="D4" s="231"/>
      <c r="E4" s="231"/>
      <c r="F4" s="231">
        <v>1</v>
      </c>
      <c r="G4" s="231"/>
      <c r="H4" s="231"/>
      <c r="I4" s="231"/>
      <c r="J4" s="231"/>
      <c r="K4" s="231"/>
      <c r="L4" s="231">
        <v>1</v>
      </c>
      <c r="M4" s="231"/>
      <c r="N4" s="61">
        <f t="shared" ref="N4:N23" si="0">SUM(B4:M4)</f>
        <v>2</v>
      </c>
    </row>
    <row r="5" spans="1:14" ht="18.75" hidden="1" x14ac:dyDescent="0.25">
      <c r="A5" s="192" t="s">
        <v>51</v>
      </c>
      <c r="B5" s="231"/>
      <c r="C5" s="231"/>
      <c r="D5" s="231"/>
      <c r="E5" s="231"/>
      <c r="F5" s="231"/>
      <c r="G5" s="231"/>
      <c r="H5" s="231"/>
      <c r="I5" s="231"/>
      <c r="J5" s="231"/>
      <c r="K5" s="231"/>
      <c r="L5" s="231"/>
      <c r="M5" s="231"/>
      <c r="N5" s="61">
        <f t="shared" si="0"/>
        <v>0</v>
      </c>
    </row>
    <row r="6" spans="1:14" ht="18.75" x14ac:dyDescent="0.25">
      <c r="A6" s="192" t="s">
        <v>3</v>
      </c>
      <c r="B6" s="231"/>
      <c r="C6" s="231"/>
      <c r="D6" s="231"/>
      <c r="E6" s="231"/>
      <c r="F6" s="231"/>
      <c r="G6" s="231"/>
      <c r="H6" s="231"/>
      <c r="I6" s="231"/>
      <c r="J6" s="231"/>
      <c r="K6" s="231"/>
      <c r="L6" s="231">
        <v>1</v>
      </c>
      <c r="M6" s="231"/>
      <c r="N6" s="61">
        <f t="shared" si="0"/>
        <v>1</v>
      </c>
    </row>
    <row r="7" spans="1:14" ht="36" hidden="1" x14ac:dyDescent="0.25">
      <c r="A7" s="192" t="s">
        <v>6</v>
      </c>
      <c r="B7" s="231"/>
      <c r="C7" s="231"/>
      <c r="D7" s="231"/>
      <c r="E7" s="231"/>
      <c r="F7" s="231"/>
      <c r="G7" s="231"/>
      <c r="H7" s="231"/>
      <c r="I7" s="231"/>
      <c r="J7" s="231"/>
      <c r="K7" s="231"/>
      <c r="L7" s="231"/>
      <c r="M7" s="231"/>
      <c r="N7" s="61">
        <f t="shared" si="0"/>
        <v>0</v>
      </c>
    </row>
    <row r="8" spans="1:14" ht="18.75" x14ac:dyDescent="0.25">
      <c r="A8" s="192" t="s">
        <v>7</v>
      </c>
      <c r="B8" s="231"/>
      <c r="C8" s="231"/>
      <c r="D8" s="231"/>
      <c r="E8" s="231"/>
      <c r="F8" s="231"/>
      <c r="G8" s="231"/>
      <c r="H8" s="231"/>
      <c r="I8" s="231"/>
      <c r="J8" s="231"/>
      <c r="K8" s="231">
        <v>2</v>
      </c>
      <c r="L8" s="231"/>
      <c r="M8" s="231"/>
      <c r="N8" s="61">
        <f t="shared" si="0"/>
        <v>2</v>
      </c>
    </row>
    <row r="9" spans="1:14" ht="36" hidden="1" x14ac:dyDescent="0.25">
      <c r="A9" s="192" t="s">
        <v>8</v>
      </c>
      <c r="B9" s="231"/>
      <c r="C9" s="231"/>
      <c r="D9" s="231"/>
      <c r="E9" s="231"/>
      <c r="F9" s="231"/>
      <c r="G9" s="231"/>
      <c r="H9" s="231"/>
      <c r="I9" s="231"/>
      <c r="J9" s="231"/>
      <c r="K9" s="231"/>
      <c r="L9" s="231"/>
      <c r="M9" s="231"/>
      <c r="N9" s="61">
        <f t="shared" si="0"/>
        <v>0</v>
      </c>
    </row>
    <row r="10" spans="1:14" ht="36" hidden="1" x14ac:dyDescent="0.25">
      <c r="A10" s="192" t="s">
        <v>9</v>
      </c>
      <c r="B10" s="231"/>
      <c r="C10" s="231"/>
      <c r="D10" s="231"/>
      <c r="E10" s="231"/>
      <c r="F10" s="231"/>
      <c r="G10" s="231"/>
      <c r="H10" s="231"/>
      <c r="I10" s="231"/>
      <c r="J10" s="231"/>
      <c r="K10" s="231"/>
      <c r="L10" s="231"/>
      <c r="M10" s="231"/>
      <c r="N10" s="61">
        <f t="shared" si="0"/>
        <v>0</v>
      </c>
    </row>
    <row r="11" spans="1:14" ht="19.5" customHeight="1" x14ac:dyDescent="0.25">
      <c r="A11" s="192" t="s">
        <v>10</v>
      </c>
      <c r="B11" s="231"/>
      <c r="C11" s="231"/>
      <c r="D11" s="231">
        <v>1</v>
      </c>
      <c r="E11" s="231"/>
      <c r="F11" s="231"/>
      <c r="G11" s="231"/>
      <c r="H11" s="231"/>
      <c r="I11" s="231"/>
      <c r="J11" s="231"/>
      <c r="K11" s="231"/>
      <c r="L11" s="231"/>
      <c r="M11" s="231"/>
      <c r="N11" s="61">
        <f t="shared" si="0"/>
        <v>1</v>
      </c>
    </row>
    <row r="12" spans="1:14" ht="18.75" hidden="1" x14ac:dyDescent="0.25">
      <c r="A12" s="192" t="s">
        <v>104</v>
      </c>
      <c r="B12" s="231"/>
      <c r="C12" s="231"/>
      <c r="D12" s="231"/>
      <c r="E12" s="231"/>
      <c r="F12" s="231"/>
      <c r="G12" s="231"/>
      <c r="H12" s="231"/>
      <c r="I12" s="231"/>
      <c r="J12" s="231"/>
      <c r="K12" s="231"/>
      <c r="L12" s="231"/>
      <c r="M12" s="231"/>
      <c r="N12" s="61">
        <f t="shared" si="0"/>
        <v>0</v>
      </c>
    </row>
    <row r="13" spans="1:14" ht="18.75" hidden="1" x14ac:dyDescent="0.25">
      <c r="A13" s="192" t="s">
        <v>11</v>
      </c>
      <c r="B13" s="231"/>
      <c r="C13" s="231"/>
      <c r="D13" s="231"/>
      <c r="E13" s="231"/>
      <c r="F13" s="231"/>
      <c r="G13" s="231"/>
      <c r="H13" s="231"/>
      <c r="I13" s="231"/>
      <c r="J13" s="231"/>
      <c r="K13" s="231"/>
      <c r="L13" s="231"/>
      <c r="M13" s="231"/>
      <c r="N13" s="61">
        <f t="shared" si="0"/>
        <v>0</v>
      </c>
    </row>
    <row r="14" spans="1:14" ht="36" hidden="1" x14ac:dyDescent="0.25">
      <c r="A14" s="192" t="s">
        <v>13</v>
      </c>
      <c r="B14" s="232"/>
      <c r="C14" s="232"/>
      <c r="D14" s="232"/>
      <c r="E14" s="232"/>
      <c r="F14" s="232"/>
      <c r="G14" s="232"/>
      <c r="H14" s="232"/>
      <c r="I14" s="232"/>
      <c r="J14" s="232"/>
      <c r="K14" s="232"/>
      <c r="L14" s="232"/>
      <c r="M14" s="232"/>
      <c r="N14" s="61">
        <f t="shared" si="0"/>
        <v>0</v>
      </c>
    </row>
    <row r="15" spans="1:14" ht="18.75" hidden="1" x14ac:dyDescent="0.25">
      <c r="A15" s="192" t="s">
        <v>54</v>
      </c>
      <c r="B15" s="231"/>
      <c r="C15" s="231"/>
      <c r="D15" s="231"/>
      <c r="E15" s="231"/>
      <c r="F15" s="231"/>
      <c r="G15" s="231"/>
      <c r="H15" s="231"/>
      <c r="I15" s="231"/>
      <c r="J15" s="231"/>
      <c r="K15" s="231"/>
      <c r="L15" s="231"/>
      <c r="M15" s="231"/>
      <c r="N15" s="61">
        <f t="shared" si="0"/>
        <v>0</v>
      </c>
    </row>
    <row r="16" spans="1:14" ht="18.75" x14ac:dyDescent="0.25">
      <c r="A16" s="193" t="s">
        <v>12</v>
      </c>
      <c r="B16" s="231"/>
      <c r="C16" s="231"/>
      <c r="D16" s="231"/>
      <c r="E16" s="231"/>
      <c r="F16" s="231">
        <v>1</v>
      </c>
      <c r="G16" s="231"/>
      <c r="H16" s="231"/>
      <c r="I16" s="231"/>
      <c r="J16" s="231"/>
      <c r="K16" s="231"/>
      <c r="L16" s="231"/>
      <c r="M16" s="231"/>
      <c r="N16" s="61">
        <f t="shared" si="0"/>
        <v>1</v>
      </c>
    </row>
    <row r="17" spans="1:14" ht="18.75" x14ac:dyDescent="0.25">
      <c r="A17" s="192" t="s">
        <v>90</v>
      </c>
      <c r="B17" s="233"/>
      <c r="C17" s="233"/>
      <c r="D17" s="233"/>
      <c r="E17" s="233">
        <v>1</v>
      </c>
      <c r="F17" s="233"/>
      <c r="G17" s="233"/>
      <c r="H17" s="233"/>
      <c r="I17" s="233"/>
      <c r="J17" s="231"/>
      <c r="K17" s="233"/>
      <c r="L17" s="233"/>
      <c r="M17" s="233"/>
      <c r="N17" s="61">
        <f t="shared" si="0"/>
        <v>1</v>
      </c>
    </row>
    <row r="18" spans="1:14" ht="18.75" customHeight="1" x14ac:dyDescent="0.25">
      <c r="A18" s="192" t="s">
        <v>55</v>
      </c>
      <c r="B18" s="231"/>
      <c r="C18" s="231"/>
      <c r="D18" s="231"/>
      <c r="E18" s="231"/>
      <c r="F18" s="231">
        <v>1</v>
      </c>
      <c r="G18" s="231"/>
      <c r="H18" s="231"/>
      <c r="I18" s="231"/>
      <c r="J18" s="231"/>
      <c r="K18" s="231"/>
      <c r="L18" s="231"/>
      <c r="M18" s="231"/>
      <c r="N18" s="61">
        <f t="shared" si="0"/>
        <v>1</v>
      </c>
    </row>
    <row r="19" spans="1:14" ht="27" customHeight="1" x14ac:dyDescent="0.25">
      <c r="A19" s="194" t="s">
        <v>122</v>
      </c>
      <c r="B19" s="231"/>
      <c r="C19" s="231">
        <v>2</v>
      </c>
      <c r="D19" s="231">
        <v>3</v>
      </c>
      <c r="E19" s="231"/>
      <c r="F19" s="231"/>
      <c r="G19" s="231"/>
      <c r="H19" s="231"/>
      <c r="I19" s="231"/>
      <c r="J19" s="231"/>
      <c r="K19" s="231"/>
      <c r="L19" s="231"/>
      <c r="M19" s="231"/>
      <c r="N19" s="61">
        <f t="shared" si="0"/>
        <v>5</v>
      </c>
    </row>
    <row r="20" spans="1:14" ht="18.75" customHeight="1" x14ac:dyDescent="0.25">
      <c r="A20" s="194" t="s">
        <v>17</v>
      </c>
      <c r="B20" s="231"/>
      <c r="C20" s="231"/>
      <c r="D20" s="231"/>
      <c r="E20" s="231"/>
      <c r="F20" s="231">
        <v>6</v>
      </c>
      <c r="G20" s="231"/>
      <c r="H20" s="231"/>
      <c r="I20" s="231"/>
      <c r="J20" s="231"/>
      <c r="K20" s="231">
        <v>1</v>
      </c>
      <c r="L20" s="231"/>
      <c r="M20" s="231"/>
      <c r="N20" s="61">
        <f t="shared" si="0"/>
        <v>7</v>
      </c>
    </row>
    <row r="21" spans="1:14" ht="18.75" customHeight="1" x14ac:dyDescent="0.25">
      <c r="A21" s="194" t="s">
        <v>15</v>
      </c>
      <c r="B21" s="231"/>
      <c r="C21" s="231"/>
      <c r="D21" s="231">
        <v>2</v>
      </c>
      <c r="E21" s="231">
        <v>21</v>
      </c>
      <c r="F21" s="231">
        <v>2</v>
      </c>
      <c r="G21" s="231">
        <v>6</v>
      </c>
      <c r="H21" s="231"/>
      <c r="I21" s="231"/>
      <c r="J21" s="231"/>
      <c r="K21" s="231"/>
      <c r="L21" s="231"/>
      <c r="M21" s="231"/>
      <c r="N21" s="61">
        <f>SUM(B21:M21)</f>
        <v>31</v>
      </c>
    </row>
    <row r="22" spans="1:14" ht="36" x14ac:dyDescent="0.25">
      <c r="A22" s="194" t="s">
        <v>101</v>
      </c>
      <c r="B22" s="231"/>
      <c r="C22" s="231">
        <v>1</v>
      </c>
      <c r="D22" s="231">
        <v>1</v>
      </c>
      <c r="E22" s="231">
        <v>1</v>
      </c>
      <c r="F22" s="231">
        <v>3</v>
      </c>
      <c r="G22" s="231">
        <v>1</v>
      </c>
      <c r="H22" s="231">
        <v>1</v>
      </c>
      <c r="I22" s="231"/>
      <c r="J22" s="231"/>
      <c r="K22" s="231"/>
      <c r="L22" s="231"/>
      <c r="M22" s="231"/>
      <c r="N22" s="61">
        <f t="shared" si="0"/>
        <v>8</v>
      </c>
    </row>
    <row r="23" spans="1:14" ht="18.75" hidden="1" customHeight="1" x14ac:dyDescent="0.25">
      <c r="A23" s="194" t="s">
        <v>107</v>
      </c>
      <c r="B23" s="231"/>
      <c r="C23" s="231"/>
      <c r="D23" s="231"/>
      <c r="E23" s="231"/>
      <c r="F23" s="231"/>
      <c r="G23" s="231"/>
      <c r="H23" s="231"/>
      <c r="I23" s="231"/>
      <c r="J23" s="231"/>
      <c r="K23" s="231"/>
      <c r="L23" s="231"/>
      <c r="M23" s="231"/>
      <c r="N23" s="61">
        <f t="shared" si="0"/>
        <v>0</v>
      </c>
    </row>
    <row r="24" spans="1:14" ht="18.75" x14ac:dyDescent="0.25">
      <c r="A24" s="62" t="s">
        <v>14</v>
      </c>
      <c r="B24" s="61">
        <f t="shared" ref="B24" si="1">SUM(B3:B15)</f>
        <v>0</v>
      </c>
      <c r="C24" s="61">
        <f>SUM(C3:C23)</f>
        <v>3</v>
      </c>
      <c r="D24" s="61">
        <f t="shared" ref="D24:M24" si="2">SUM(D3:D23)</f>
        <v>7</v>
      </c>
      <c r="E24" s="61">
        <f t="shared" si="2"/>
        <v>23</v>
      </c>
      <c r="F24" s="61">
        <f t="shared" si="2"/>
        <v>16</v>
      </c>
      <c r="G24" s="61">
        <f t="shared" si="2"/>
        <v>7</v>
      </c>
      <c r="H24" s="61">
        <f t="shared" si="2"/>
        <v>1</v>
      </c>
      <c r="I24" s="61">
        <f t="shared" si="2"/>
        <v>0</v>
      </c>
      <c r="J24" s="61">
        <f t="shared" si="2"/>
        <v>0</v>
      </c>
      <c r="K24" s="61">
        <f t="shared" si="2"/>
        <v>3</v>
      </c>
      <c r="L24" s="61">
        <f t="shared" si="2"/>
        <v>2</v>
      </c>
      <c r="M24" s="61">
        <f t="shared" si="2"/>
        <v>0</v>
      </c>
      <c r="N24" s="191">
        <f>SUM(N3:N23)</f>
        <v>62</v>
      </c>
    </row>
    <row r="25" spans="1:14" x14ac:dyDescent="0.25">
      <c r="A25" s="26"/>
      <c r="B25" s="63"/>
      <c r="C25" s="63"/>
      <c r="D25" s="63"/>
      <c r="E25" s="63"/>
      <c r="F25" s="63"/>
      <c r="G25" s="63"/>
      <c r="H25" s="63"/>
      <c r="I25" s="63"/>
      <c r="J25" s="63"/>
      <c r="K25" s="63"/>
      <c r="L25" s="63"/>
      <c r="M25" s="63"/>
      <c r="N25" s="64"/>
    </row>
    <row r="26" spans="1:14" ht="21" x14ac:dyDescent="0.25">
      <c r="A26" s="513" t="s">
        <v>20</v>
      </c>
      <c r="B26" s="79"/>
      <c r="C26" s="66" t="s">
        <v>2599</v>
      </c>
      <c r="D26" s="79"/>
      <c r="E26" s="79"/>
      <c r="F26" s="79"/>
      <c r="G26" s="79"/>
      <c r="H26" s="79"/>
      <c r="I26" s="79"/>
      <c r="J26" s="79"/>
      <c r="K26" s="79"/>
      <c r="L26" s="79"/>
      <c r="M26" s="79"/>
      <c r="N26" s="80"/>
    </row>
    <row r="27" spans="1:14" ht="63" x14ac:dyDescent="0.25">
      <c r="A27" s="513"/>
      <c r="B27" s="60" t="s">
        <v>86</v>
      </c>
      <c r="C27" s="60" t="s">
        <v>76</v>
      </c>
      <c r="D27" s="60" t="s">
        <v>81</v>
      </c>
      <c r="E27" s="60" t="s">
        <v>82</v>
      </c>
      <c r="F27" s="60" t="s">
        <v>79</v>
      </c>
      <c r="G27" s="60" t="s">
        <v>77</v>
      </c>
      <c r="H27" s="60" t="s">
        <v>78</v>
      </c>
      <c r="I27" s="60" t="s">
        <v>85</v>
      </c>
      <c r="J27" s="60" t="s">
        <v>87</v>
      </c>
      <c r="K27" s="60" t="s">
        <v>80</v>
      </c>
      <c r="L27" s="60" t="s">
        <v>84</v>
      </c>
      <c r="M27" s="60" t="s">
        <v>83</v>
      </c>
      <c r="N27" s="60" t="s">
        <v>88</v>
      </c>
    </row>
    <row r="28" spans="1:14" ht="36" hidden="1" x14ac:dyDescent="0.25">
      <c r="A28" s="193" t="s">
        <v>1</v>
      </c>
      <c r="B28" s="231"/>
      <c r="C28" s="231"/>
      <c r="D28" s="231"/>
      <c r="E28" s="231"/>
      <c r="F28" s="231"/>
      <c r="G28" s="231"/>
      <c r="H28" s="231"/>
      <c r="I28" s="231"/>
      <c r="J28" s="231"/>
      <c r="K28" s="231"/>
      <c r="L28" s="231"/>
      <c r="M28" s="231"/>
      <c r="N28" s="61">
        <f>SUM(B28:M28)</f>
        <v>0</v>
      </c>
    </row>
    <row r="29" spans="1:14" ht="18.75" x14ac:dyDescent="0.25">
      <c r="A29" s="193" t="s">
        <v>2</v>
      </c>
      <c r="B29" s="231"/>
      <c r="C29" s="231"/>
      <c r="D29" s="231"/>
      <c r="E29" s="231"/>
      <c r="F29" s="231"/>
      <c r="G29" s="231"/>
      <c r="H29" s="231"/>
      <c r="I29" s="231"/>
      <c r="J29" s="231"/>
      <c r="K29" s="231"/>
      <c r="L29" s="231">
        <v>1</v>
      </c>
      <c r="M29" s="231"/>
      <c r="N29" s="61">
        <f t="shared" ref="N29:N45" si="3">SUM(B29:M29)</f>
        <v>1</v>
      </c>
    </row>
    <row r="30" spans="1:14" ht="18.75" hidden="1" x14ac:dyDescent="0.25">
      <c r="A30" s="193" t="s">
        <v>51</v>
      </c>
      <c r="B30" s="231"/>
      <c r="C30" s="231"/>
      <c r="D30" s="231"/>
      <c r="E30" s="231"/>
      <c r="F30" s="231"/>
      <c r="G30" s="231"/>
      <c r="H30" s="231"/>
      <c r="I30" s="231"/>
      <c r="J30" s="231"/>
      <c r="K30" s="231"/>
      <c r="L30" s="231"/>
      <c r="M30" s="231"/>
      <c r="N30" s="61">
        <f t="shared" si="3"/>
        <v>0</v>
      </c>
    </row>
    <row r="31" spans="1:14" ht="18.75" x14ac:dyDescent="0.25">
      <c r="A31" s="193" t="s">
        <v>3</v>
      </c>
      <c r="B31" s="231">
        <v>1</v>
      </c>
      <c r="C31" s="231"/>
      <c r="D31" s="231"/>
      <c r="E31" s="231"/>
      <c r="F31" s="231"/>
      <c r="G31" s="231"/>
      <c r="H31" s="231"/>
      <c r="I31" s="231"/>
      <c r="J31" s="231"/>
      <c r="K31" s="231">
        <v>1</v>
      </c>
      <c r="L31" s="231"/>
      <c r="M31" s="231"/>
      <c r="N31" s="61">
        <f t="shared" si="3"/>
        <v>2</v>
      </c>
    </row>
    <row r="32" spans="1:14" ht="36" hidden="1" x14ac:dyDescent="0.25">
      <c r="A32" s="193" t="s">
        <v>6</v>
      </c>
      <c r="B32" s="231"/>
      <c r="C32" s="231"/>
      <c r="D32" s="231"/>
      <c r="E32" s="231"/>
      <c r="F32" s="231"/>
      <c r="G32" s="231"/>
      <c r="H32" s="231"/>
      <c r="I32" s="231"/>
      <c r="J32" s="231"/>
      <c r="K32" s="231"/>
      <c r="L32" s="231"/>
      <c r="M32" s="231"/>
      <c r="N32" s="61">
        <f t="shared" si="3"/>
        <v>0</v>
      </c>
    </row>
    <row r="33" spans="1:14" ht="18.75" x14ac:dyDescent="0.25">
      <c r="A33" s="193" t="s">
        <v>7</v>
      </c>
      <c r="B33" s="231"/>
      <c r="C33" s="231"/>
      <c r="D33" s="231"/>
      <c r="E33" s="231"/>
      <c r="F33" s="231"/>
      <c r="G33" s="231"/>
      <c r="H33" s="231"/>
      <c r="I33" s="231"/>
      <c r="J33" s="231"/>
      <c r="K33" s="231">
        <v>3</v>
      </c>
      <c r="L33" s="231"/>
      <c r="M33" s="231"/>
      <c r="N33" s="61">
        <f t="shared" si="3"/>
        <v>3</v>
      </c>
    </row>
    <row r="34" spans="1:14" ht="24" customHeight="1" x14ac:dyDescent="0.25">
      <c r="A34" s="193" t="s">
        <v>8</v>
      </c>
      <c r="B34" s="231"/>
      <c r="C34" s="231"/>
      <c r="D34" s="231">
        <v>1</v>
      </c>
      <c r="E34" s="231"/>
      <c r="F34" s="231"/>
      <c r="G34" s="231"/>
      <c r="H34" s="231"/>
      <c r="I34" s="231"/>
      <c r="J34" s="231"/>
      <c r="K34" s="231"/>
      <c r="L34" s="231"/>
      <c r="M34" s="231"/>
      <c r="N34" s="61">
        <f t="shared" si="3"/>
        <v>1</v>
      </c>
    </row>
    <row r="35" spans="1:14" ht="36" x14ac:dyDescent="0.25">
      <c r="A35" s="193" t="s">
        <v>9</v>
      </c>
      <c r="B35" s="231"/>
      <c r="C35" s="231"/>
      <c r="D35" s="231"/>
      <c r="E35" s="231"/>
      <c r="F35" s="231"/>
      <c r="G35" s="231">
        <v>1</v>
      </c>
      <c r="H35" s="231"/>
      <c r="I35" s="231"/>
      <c r="J35" s="231"/>
      <c r="K35" s="231"/>
      <c r="L35" s="231"/>
      <c r="M35" s="231"/>
      <c r="N35" s="61">
        <f t="shared" si="3"/>
        <v>1</v>
      </c>
    </row>
    <row r="36" spans="1:14" ht="18.75" x14ac:dyDescent="0.25">
      <c r="A36" s="193" t="s">
        <v>10</v>
      </c>
      <c r="B36" s="231"/>
      <c r="C36" s="231"/>
      <c r="D36" s="231">
        <v>1</v>
      </c>
      <c r="E36" s="231"/>
      <c r="F36" s="231"/>
      <c r="G36" s="231"/>
      <c r="H36" s="231"/>
      <c r="I36" s="231"/>
      <c r="J36" s="231">
        <v>1</v>
      </c>
      <c r="K36" s="231"/>
      <c r="L36" s="231"/>
      <c r="M36" s="231"/>
      <c r="N36" s="61">
        <f t="shared" si="3"/>
        <v>2</v>
      </c>
    </row>
    <row r="37" spans="1:14" ht="18.75" x14ac:dyDescent="0.25">
      <c r="A37" s="193" t="s">
        <v>104</v>
      </c>
      <c r="B37" s="231"/>
      <c r="C37" s="231"/>
      <c r="D37" s="231"/>
      <c r="E37" s="231"/>
      <c r="F37" s="231"/>
      <c r="G37" s="231"/>
      <c r="H37" s="231">
        <v>1</v>
      </c>
      <c r="I37" s="231"/>
      <c r="J37" s="231"/>
      <c r="K37" s="231"/>
      <c r="L37" s="231"/>
      <c r="M37" s="231"/>
      <c r="N37" s="61">
        <f t="shared" si="3"/>
        <v>1</v>
      </c>
    </row>
    <row r="38" spans="1:14" ht="18.75" x14ac:dyDescent="0.25">
      <c r="A38" s="193" t="s">
        <v>11</v>
      </c>
      <c r="B38" s="231"/>
      <c r="C38" s="231"/>
      <c r="D38" s="231"/>
      <c r="E38" s="231"/>
      <c r="F38" s="231"/>
      <c r="G38" s="231"/>
      <c r="H38" s="231"/>
      <c r="I38" s="231"/>
      <c r="J38" s="231"/>
      <c r="K38" s="231">
        <v>3</v>
      </c>
      <c r="L38" s="231"/>
      <c r="M38" s="231"/>
      <c r="N38" s="61">
        <f t="shared" si="3"/>
        <v>3</v>
      </c>
    </row>
    <row r="39" spans="1:14" ht="36" hidden="1" x14ac:dyDescent="0.25">
      <c r="A39" s="193" t="s">
        <v>13</v>
      </c>
      <c r="B39" s="232"/>
      <c r="C39" s="232"/>
      <c r="D39" s="232"/>
      <c r="E39" s="232"/>
      <c r="F39" s="232"/>
      <c r="G39" s="232"/>
      <c r="H39" s="232"/>
      <c r="I39" s="232"/>
      <c r="J39" s="232"/>
      <c r="K39" s="232"/>
      <c r="L39" s="232"/>
      <c r="M39" s="232"/>
      <c r="N39" s="61">
        <f t="shared" si="3"/>
        <v>0</v>
      </c>
    </row>
    <row r="40" spans="1:14" ht="18.75" hidden="1" x14ac:dyDescent="0.25">
      <c r="A40" s="193" t="s">
        <v>54</v>
      </c>
      <c r="B40" s="231"/>
      <c r="C40" s="231"/>
      <c r="D40" s="231"/>
      <c r="E40" s="231"/>
      <c r="F40" s="231"/>
      <c r="G40" s="231"/>
      <c r="H40" s="231"/>
      <c r="I40" s="231"/>
      <c r="J40" s="231"/>
      <c r="K40" s="231"/>
      <c r="L40" s="231"/>
      <c r="M40" s="231"/>
      <c r="N40" s="61">
        <f t="shared" si="3"/>
        <v>0</v>
      </c>
    </row>
    <row r="41" spans="1:14" ht="18.75" hidden="1" x14ac:dyDescent="0.25">
      <c r="A41" s="193" t="s">
        <v>12</v>
      </c>
      <c r="B41" s="231"/>
      <c r="C41" s="231"/>
      <c r="D41" s="231"/>
      <c r="E41" s="231"/>
      <c r="F41" s="231"/>
      <c r="G41" s="231"/>
      <c r="H41" s="231"/>
      <c r="I41" s="231"/>
      <c r="J41" s="231"/>
      <c r="K41" s="231"/>
      <c r="L41" s="231"/>
      <c r="M41" s="231"/>
      <c r="N41" s="61">
        <f t="shared" si="3"/>
        <v>0</v>
      </c>
    </row>
    <row r="42" spans="1:14" ht="18.75" x14ac:dyDescent="0.25">
      <c r="A42" s="193" t="s">
        <v>90</v>
      </c>
      <c r="B42" s="233"/>
      <c r="C42" s="233"/>
      <c r="D42" s="233">
        <v>3</v>
      </c>
      <c r="E42" s="233"/>
      <c r="F42" s="233"/>
      <c r="G42" s="233">
        <v>1</v>
      </c>
      <c r="H42" s="233"/>
      <c r="I42" s="233"/>
      <c r="J42" s="231"/>
      <c r="K42" s="233"/>
      <c r="L42" s="233"/>
      <c r="M42" s="233"/>
      <c r="N42" s="61">
        <f t="shared" si="3"/>
        <v>4</v>
      </c>
    </row>
    <row r="43" spans="1:14" ht="18.75" hidden="1" x14ac:dyDescent="0.25">
      <c r="A43" s="193" t="s">
        <v>55</v>
      </c>
      <c r="B43" s="231"/>
      <c r="C43" s="231"/>
      <c r="D43" s="231"/>
      <c r="E43" s="231"/>
      <c r="F43" s="231"/>
      <c r="G43" s="231"/>
      <c r="H43" s="231"/>
      <c r="I43" s="231"/>
      <c r="J43" s="231"/>
      <c r="K43" s="231"/>
      <c r="L43" s="231"/>
      <c r="M43" s="231"/>
      <c r="N43" s="61">
        <f t="shared" si="3"/>
        <v>0</v>
      </c>
    </row>
    <row r="44" spans="1:14" ht="36" hidden="1" x14ac:dyDescent="0.25">
      <c r="A44" s="194" t="s">
        <v>122</v>
      </c>
      <c r="B44" s="231"/>
      <c r="C44" s="231"/>
      <c r="D44" s="231"/>
      <c r="E44" s="231"/>
      <c r="F44" s="231"/>
      <c r="G44" s="231"/>
      <c r="H44" s="231"/>
      <c r="I44" s="231"/>
      <c r="J44" s="231"/>
      <c r="K44" s="231"/>
      <c r="L44" s="231"/>
      <c r="M44" s="231"/>
      <c r="N44" s="61">
        <f t="shared" si="3"/>
        <v>0</v>
      </c>
    </row>
    <row r="45" spans="1:14" ht="18.75" x14ac:dyDescent="0.25">
      <c r="A45" s="194" t="s">
        <v>17</v>
      </c>
      <c r="B45" s="231"/>
      <c r="C45" s="231">
        <v>1</v>
      </c>
      <c r="D45" s="231"/>
      <c r="E45" s="231"/>
      <c r="F45" s="231">
        <v>5</v>
      </c>
      <c r="G45" s="231"/>
      <c r="H45" s="231"/>
      <c r="I45" s="231"/>
      <c r="J45" s="231"/>
      <c r="K45" s="231"/>
      <c r="L45" s="231"/>
      <c r="M45" s="231">
        <v>2</v>
      </c>
      <c r="N45" s="61">
        <f t="shared" si="3"/>
        <v>8</v>
      </c>
    </row>
    <row r="46" spans="1:14" ht="18.75" x14ac:dyDescent="0.25">
      <c r="A46" s="194" t="s">
        <v>15</v>
      </c>
      <c r="B46" s="231">
        <v>1</v>
      </c>
      <c r="C46" s="231"/>
      <c r="D46" s="231"/>
      <c r="E46" s="231">
        <v>11</v>
      </c>
      <c r="F46" s="231">
        <v>1</v>
      </c>
      <c r="G46" s="231"/>
      <c r="H46" s="231"/>
      <c r="I46" s="231"/>
      <c r="J46" s="231"/>
      <c r="K46" s="231">
        <v>4</v>
      </c>
      <c r="L46" s="231"/>
      <c r="M46" s="231"/>
      <c r="N46" s="61">
        <f>SUM(B46:M46)</f>
        <v>17</v>
      </c>
    </row>
    <row r="47" spans="1:14" ht="24" customHeight="1" x14ac:dyDescent="0.25">
      <c r="A47" s="194" t="s">
        <v>101</v>
      </c>
      <c r="B47" s="231"/>
      <c r="C47" s="231">
        <v>1</v>
      </c>
      <c r="D47" s="231">
        <v>1</v>
      </c>
      <c r="E47" s="231">
        <v>1</v>
      </c>
      <c r="F47" s="231">
        <v>6</v>
      </c>
      <c r="G47" s="231"/>
      <c r="H47" s="231"/>
      <c r="I47" s="231"/>
      <c r="J47" s="231"/>
      <c r="K47" s="231">
        <v>2</v>
      </c>
      <c r="L47" s="231"/>
      <c r="M47" s="231"/>
      <c r="N47" s="61">
        <f t="shared" ref="N47:N48" si="4">SUM(B47:M47)</f>
        <v>11</v>
      </c>
    </row>
    <row r="48" spans="1:14" ht="18.75" x14ac:dyDescent="0.25">
      <c r="A48" s="194" t="s">
        <v>107</v>
      </c>
      <c r="B48" s="231"/>
      <c r="C48" s="231"/>
      <c r="D48" s="231">
        <v>3</v>
      </c>
      <c r="E48" s="231"/>
      <c r="F48" s="231"/>
      <c r="G48" s="231"/>
      <c r="H48" s="231"/>
      <c r="I48" s="231"/>
      <c r="J48" s="231"/>
      <c r="K48" s="231"/>
      <c r="L48" s="231"/>
      <c r="M48" s="231"/>
      <c r="N48" s="61">
        <f t="shared" si="4"/>
        <v>3</v>
      </c>
    </row>
    <row r="49" spans="1:14" ht="18.75" x14ac:dyDescent="0.25">
      <c r="A49" s="62" t="s">
        <v>14</v>
      </c>
      <c r="B49" s="61">
        <f>SUM(B29:B48)</f>
        <v>2</v>
      </c>
      <c r="C49" s="61">
        <f t="shared" ref="C49:M49" si="5">SUM(C29:C48)</f>
        <v>2</v>
      </c>
      <c r="D49" s="61">
        <f t="shared" si="5"/>
        <v>9</v>
      </c>
      <c r="E49" s="61">
        <f t="shared" si="5"/>
        <v>12</v>
      </c>
      <c r="F49" s="61">
        <f t="shared" si="5"/>
        <v>12</v>
      </c>
      <c r="G49" s="61">
        <f t="shared" si="5"/>
        <v>2</v>
      </c>
      <c r="H49" s="61">
        <f t="shared" si="5"/>
        <v>1</v>
      </c>
      <c r="I49" s="61">
        <f t="shared" si="5"/>
        <v>0</v>
      </c>
      <c r="J49" s="61">
        <f t="shared" si="5"/>
        <v>1</v>
      </c>
      <c r="K49" s="61">
        <f t="shared" si="5"/>
        <v>13</v>
      </c>
      <c r="L49" s="61">
        <f t="shared" si="5"/>
        <v>1</v>
      </c>
      <c r="M49" s="61">
        <f t="shared" si="5"/>
        <v>2</v>
      </c>
      <c r="N49" s="191">
        <f>SUM(N28:N48)</f>
        <v>57</v>
      </c>
    </row>
    <row r="51" spans="1:14" ht="21" x14ac:dyDescent="0.25">
      <c r="A51" s="513" t="s">
        <v>20</v>
      </c>
      <c r="B51" s="79"/>
      <c r="C51" s="66" t="s">
        <v>2598</v>
      </c>
      <c r="D51" s="79"/>
      <c r="E51" s="79"/>
      <c r="F51" s="79"/>
      <c r="G51" s="79"/>
      <c r="H51" s="79"/>
      <c r="I51" s="79"/>
      <c r="J51" s="79"/>
      <c r="K51" s="79"/>
      <c r="L51" s="79"/>
      <c r="M51" s="79"/>
      <c r="N51" s="80"/>
    </row>
    <row r="52" spans="1:14" ht="63" x14ac:dyDescent="0.25">
      <c r="A52" s="513"/>
      <c r="B52" s="60" t="s">
        <v>86</v>
      </c>
      <c r="C52" s="60" t="s">
        <v>76</v>
      </c>
      <c r="D52" s="60" t="s">
        <v>81</v>
      </c>
      <c r="E52" s="60" t="s">
        <v>82</v>
      </c>
      <c r="F52" s="60" t="s">
        <v>79</v>
      </c>
      <c r="G52" s="60" t="s">
        <v>77</v>
      </c>
      <c r="H52" s="60" t="s">
        <v>78</v>
      </c>
      <c r="I52" s="60" t="s">
        <v>85</v>
      </c>
      <c r="J52" s="60" t="s">
        <v>87</v>
      </c>
      <c r="K52" s="60" t="s">
        <v>80</v>
      </c>
      <c r="L52" s="60" t="s">
        <v>84</v>
      </c>
      <c r="M52" s="60" t="s">
        <v>83</v>
      </c>
      <c r="N52" s="60" t="s">
        <v>88</v>
      </c>
    </row>
    <row r="53" spans="1:14" ht="36" hidden="1" x14ac:dyDescent="0.25">
      <c r="A53" s="193" t="s">
        <v>1</v>
      </c>
      <c r="B53" s="231"/>
      <c r="C53" s="231"/>
      <c r="D53" s="231"/>
      <c r="E53" s="231"/>
      <c r="F53" s="231"/>
      <c r="G53" s="231"/>
      <c r="H53" s="231"/>
      <c r="I53" s="231"/>
      <c r="J53" s="231"/>
      <c r="K53" s="231"/>
      <c r="L53" s="231"/>
      <c r="M53" s="231"/>
      <c r="N53" s="61">
        <f>SUM(B53:M53)</f>
        <v>0</v>
      </c>
    </row>
    <row r="54" spans="1:14" ht="18.75" hidden="1" x14ac:dyDescent="0.25">
      <c r="A54" s="193" t="s">
        <v>2</v>
      </c>
      <c r="B54" s="231"/>
      <c r="C54" s="231"/>
      <c r="D54" s="231"/>
      <c r="E54" s="231"/>
      <c r="F54" s="231"/>
      <c r="G54" s="231"/>
      <c r="H54" s="231"/>
      <c r="I54" s="231"/>
      <c r="J54" s="231"/>
      <c r="K54" s="231"/>
      <c r="L54" s="231"/>
      <c r="M54" s="231"/>
      <c r="N54" s="61">
        <f t="shared" ref="N54:N70" si="6">SUM(B54:M54)</f>
        <v>0</v>
      </c>
    </row>
    <row r="55" spans="1:14" ht="18.75" x14ac:dyDescent="0.25">
      <c r="A55" s="193" t="s">
        <v>51</v>
      </c>
      <c r="B55" s="231"/>
      <c r="C55" s="231">
        <v>1</v>
      </c>
      <c r="D55" s="231"/>
      <c r="E55" s="231"/>
      <c r="F55" s="231"/>
      <c r="G55" s="231"/>
      <c r="H55" s="231"/>
      <c r="I55" s="231"/>
      <c r="J55" s="231"/>
      <c r="K55" s="231"/>
      <c r="L55" s="231"/>
      <c r="M55" s="231"/>
      <c r="N55" s="61">
        <f t="shared" si="6"/>
        <v>1</v>
      </c>
    </row>
    <row r="56" spans="1:14" ht="18.75" x14ac:dyDescent="0.25">
      <c r="A56" s="193" t="s">
        <v>3</v>
      </c>
      <c r="B56" s="231"/>
      <c r="C56" s="231"/>
      <c r="D56" s="231"/>
      <c r="E56" s="231"/>
      <c r="F56" s="231"/>
      <c r="G56" s="231"/>
      <c r="H56" s="231"/>
      <c r="I56" s="231">
        <v>1</v>
      </c>
      <c r="J56" s="231"/>
      <c r="K56" s="231"/>
      <c r="L56" s="231"/>
      <c r="M56" s="231"/>
      <c r="N56" s="61">
        <f t="shared" si="6"/>
        <v>1</v>
      </c>
    </row>
    <row r="57" spans="1:14" ht="36" hidden="1" x14ac:dyDescent="0.25">
      <c r="A57" s="193" t="s">
        <v>6</v>
      </c>
      <c r="B57" s="231"/>
      <c r="C57" s="231"/>
      <c r="D57" s="231"/>
      <c r="E57" s="231"/>
      <c r="F57" s="231"/>
      <c r="G57" s="231"/>
      <c r="H57" s="231"/>
      <c r="I57" s="231"/>
      <c r="J57" s="231"/>
      <c r="K57" s="231"/>
      <c r="L57" s="231"/>
      <c r="M57" s="231"/>
      <c r="N57" s="61">
        <f t="shared" si="6"/>
        <v>0</v>
      </c>
    </row>
    <row r="58" spans="1:14" ht="18.75" x14ac:dyDescent="0.25">
      <c r="A58" s="193" t="s">
        <v>7</v>
      </c>
      <c r="B58" s="231"/>
      <c r="C58" s="231"/>
      <c r="D58" s="231"/>
      <c r="E58" s="231"/>
      <c r="F58" s="231"/>
      <c r="G58" s="231"/>
      <c r="H58" s="231"/>
      <c r="I58" s="231"/>
      <c r="J58" s="231"/>
      <c r="K58" s="231">
        <v>6</v>
      </c>
      <c r="L58" s="231"/>
      <c r="M58" s="231"/>
      <c r="N58" s="61">
        <f t="shared" si="6"/>
        <v>6</v>
      </c>
    </row>
    <row r="59" spans="1:14" ht="27.75" customHeight="1" x14ac:dyDescent="0.25">
      <c r="A59" s="193" t="s">
        <v>8</v>
      </c>
      <c r="B59" s="231"/>
      <c r="C59" s="231"/>
      <c r="D59" s="231">
        <v>2</v>
      </c>
      <c r="E59" s="231"/>
      <c r="F59" s="231"/>
      <c r="G59" s="231"/>
      <c r="H59" s="231"/>
      <c r="I59" s="231"/>
      <c r="J59" s="231"/>
      <c r="K59" s="231"/>
      <c r="L59" s="231"/>
      <c r="M59" s="231"/>
      <c r="N59" s="61">
        <f t="shared" si="6"/>
        <v>2</v>
      </c>
    </row>
    <row r="60" spans="1:14" ht="36" x14ac:dyDescent="0.25">
      <c r="A60" s="193" t="s">
        <v>9</v>
      </c>
      <c r="B60" s="231"/>
      <c r="C60" s="231"/>
      <c r="D60" s="231"/>
      <c r="E60" s="231"/>
      <c r="F60" s="231"/>
      <c r="G60" s="231">
        <v>2</v>
      </c>
      <c r="H60" s="231"/>
      <c r="I60" s="231"/>
      <c r="J60" s="231"/>
      <c r="K60" s="231"/>
      <c r="L60" s="231"/>
      <c r="M60" s="231"/>
      <c r="N60" s="61">
        <f t="shared" si="6"/>
        <v>2</v>
      </c>
    </row>
    <row r="61" spans="1:14" ht="24" hidden="1" x14ac:dyDescent="0.25">
      <c r="A61" s="193" t="s">
        <v>10</v>
      </c>
      <c r="B61" s="231"/>
      <c r="C61" s="231"/>
      <c r="D61" s="231"/>
      <c r="E61" s="231"/>
      <c r="F61" s="231"/>
      <c r="G61" s="231"/>
      <c r="H61" s="231"/>
      <c r="I61" s="231"/>
      <c r="J61" s="231"/>
      <c r="K61" s="231"/>
      <c r="L61" s="231"/>
      <c r="M61" s="231"/>
      <c r="N61" s="61">
        <f t="shared" si="6"/>
        <v>0</v>
      </c>
    </row>
    <row r="62" spans="1:14" ht="18.75" x14ac:dyDescent="0.25">
      <c r="A62" s="193" t="s">
        <v>104</v>
      </c>
      <c r="B62" s="231"/>
      <c r="C62" s="231"/>
      <c r="D62" s="231"/>
      <c r="E62" s="231"/>
      <c r="F62" s="231"/>
      <c r="G62" s="231"/>
      <c r="H62" s="231">
        <v>3</v>
      </c>
      <c r="I62" s="231"/>
      <c r="J62" s="231"/>
      <c r="K62" s="231"/>
      <c r="L62" s="231"/>
      <c r="M62" s="231"/>
      <c r="N62" s="61">
        <f t="shared" si="6"/>
        <v>3</v>
      </c>
    </row>
    <row r="63" spans="1:14" ht="18.75" x14ac:dyDescent="0.25">
      <c r="A63" s="193" t="s">
        <v>11</v>
      </c>
      <c r="B63" s="231"/>
      <c r="C63" s="231"/>
      <c r="D63" s="231"/>
      <c r="E63" s="231"/>
      <c r="F63" s="231"/>
      <c r="G63" s="231"/>
      <c r="H63" s="231"/>
      <c r="I63" s="231"/>
      <c r="J63" s="231"/>
      <c r="K63" s="231">
        <v>6</v>
      </c>
      <c r="L63" s="231"/>
      <c r="M63" s="231"/>
      <c r="N63" s="61">
        <f t="shared" si="6"/>
        <v>6</v>
      </c>
    </row>
    <row r="64" spans="1:14" ht="36" hidden="1" x14ac:dyDescent="0.25">
      <c r="A64" s="193" t="s">
        <v>13</v>
      </c>
      <c r="B64" s="232"/>
      <c r="C64" s="232"/>
      <c r="D64" s="232"/>
      <c r="E64" s="232"/>
      <c r="F64" s="232"/>
      <c r="G64" s="232"/>
      <c r="H64" s="232"/>
      <c r="I64" s="232"/>
      <c r="J64" s="232"/>
      <c r="K64" s="232"/>
      <c r="L64" s="232"/>
      <c r="M64" s="232"/>
      <c r="N64" s="61">
        <f t="shared" si="6"/>
        <v>0</v>
      </c>
    </row>
    <row r="65" spans="1:14" ht="18.75" hidden="1" x14ac:dyDescent="0.25">
      <c r="A65" s="193" t="s">
        <v>54</v>
      </c>
      <c r="B65" s="231"/>
      <c r="C65" s="231"/>
      <c r="D65" s="231"/>
      <c r="E65" s="231"/>
      <c r="F65" s="231"/>
      <c r="G65" s="231"/>
      <c r="H65" s="231"/>
      <c r="I65" s="231"/>
      <c r="J65" s="231"/>
      <c r="K65" s="231"/>
      <c r="L65" s="231"/>
      <c r="M65" s="231"/>
      <c r="N65" s="61">
        <f t="shared" si="6"/>
        <v>0</v>
      </c>
    </row>
    <row r="66" spans="1:14" ht="18.75" hidden="1" x14ac:dyDescent="0.25">
      <c r="A66" s="193" t="s">
        <v>12</v>
      </c>
      <c r="B66" s="231"/>
      <c r="C66" s="231"/>
      <c r="D66" s="231"/>
      <c r="E66" s="231"/>
      <c r="F66" s="231"/>
      <c r="G66" s="231"/>
      <c r="H66" s="231"/>
      <c r="I66" s="231"/>
      <c r="J66" s="231"/>
      <c r="K66" s="231"/>
      <c r="L66" s="231"/>
      <c r="M66" s="231"/>
      <c r="N66" s="61">
        <f t="shared" si="6"/>
        <v>0</v>
      </c>
    </row>
    <row r="67" spans="1:14" ht="18.75" x14ac:dyDescent="0.25">
      <c r="A67" s="193" t="s">
        <v>90</v>
      </c>
      <c r="B67" s="233"/>
      <c r="C67" s="233"/>
      <c r="D67" s="231">
        <v>3</v>
      </c>
      <c r="E67" s="231">
        <v>1</v>
      </c>
      <c r="F67" s="231"/>
      <c r="G67" s="231">
        <v>2</v>
      </c>
      <c r="H67" s="231"/>
      <c r="I67" s="231">
        <v>1</v>
      </c>
      <c r="J67" s="231">
        <v>5</v>
      </c>
      <c r="K67" s="231"/>
      <c r="L67" s="231">
        <v>1</v>
      </c>
      <c r="M67" s="233"/>
      <c r="N67" s="61">
        <f t="shared" si="6"/>
        <v>13</v>
      </c>
    </row>
    <row r="68" spans="1:14" ht="18.75" x14ac:dyDescent="0.25">
      <c r="A68" s="193" t="s">
        <v>55</v>
      </c>
      <c r="B68" s="231"/>
      <c r="C68" s="231">
        <v>1</v>
      </c>
      <c r="D68" s="231"/>
      <c r="E68" s="231"/>
      <c r="F68" s="231"/>
      <c r="G68" s="231">
        <v>1</v>
      </c>
      <c r="H68" s="231"/>
      <c r="I68" s="231"/>
      <c r="J68" s="231"/>
      <c r="K68" s="231"/>
      <c r="L68" s="231"/>
      <c r="M68" s="231"/>
      <c r="N68" s="61">
        <f t="shared" si="6"/>
        <v>2</v>
      </c>
    </row>
    <row r="69" spans="1:14" ht="36" hidden="1" x14ac:dyDescent="0.25">
      <c r="A69" s="194" t="s">
        <v>122</v>
      </c>
      <c r="B69" s="231"/>
      <c r="C69" s="231"/>
      <c r="D69" s="231"/>
      <c r="E69" s="231"/>
      <c r="F69" s="231"/>
      <c r="G69" s="231"/>
      <c r="H69" s="231"/>
      <c r="I69" s="231"/>
      <c r="J69" s="231"/>
      <c r="K69" s="231"/>
      <c r="L69" s="231"/>
      <c r="M69" s="231"/>
      <c r="N69" s="61">
        <f t="shared" si="6"/>
        <v>0</v>
      </c>
    </row>
    <row r="70" spans="1:14" ht="18.75" x14ac:dyDescent="0.25">
      <c r="A70" s="194" t="s">
        <v>17</v>
      </c>
      <c r="B70" s="231"/>
      <c r="C70" s="231"/>
      <c r="D70" s="231"/>
      <c r="E70" s="231">
        <v>1</v>
      </c>
      <c r="F70" s="231"/>
      <c r="G70" s="231"/>
      <c r="H70" s="231"/>
      <c r="I70" s="231"/>
      <c r="J70" s="231"/>
      <c r="K70" s="231"/>
      <c r="L70" s="231"/>
      <c r="M70" s="231">
        <v>1</v>
      </c>
      <c r="N70" s="61">
        <f t="shared" si="6"/>
        <v>2</v>
      </c>
    </row>
    <row r="71" spans="1:14" ht="18.75" x14ac:dyDescent="0.25">
      <c r="A71" s="194" t="s">
        <v>15</v>
      </c>
      <c r="B71" s="231"/>
      <c r="C71" s="231"/>
      <c r="D71" s="231"/>
      <c r="E71" s="231">
        <v>1</v>
      </c>
      <c r="F71" s="231"/>
      <c r="G71" s="231">
        <v>1</v>
      </c>
      <c r="H71" s="231"/>
      <c r="I71" s="231"/>
      <c r="J71" s="231"/>
      <c r="K71" s="231"/>
      <c r="L71" s="231"/>
      <c r="M71" s="231"/>
      <c r="N71" s="61">
        <f>SUM(B71:M71)</f>
        <v>2</v>
      </c>
    </row>
    <row r="72" spans="1:14" ht="24" x14ac:dyDescent="0.25">
      <c r="A72" s="194" t="s">
        <v>101</v>
      </c>
      <c r="B72" s="231">
        <v>1</v>
      </c>
      <c r="C72" s="231"/>
      <c r="D72" s="231"/>
      <c r="E72" s="231"/>
      <c r="F72" s="231">
        <v>2</v>
      </c>
      <c r="G72" s="231"/>
      <c r="H72" s="231"/>
      <c r="I72" s="231"/>
      <c r="J72" s="231"/>
      <c r="K72" s="231"/>
      <c r="L72" s="231"/>
      <c r="M72" s="231"/>
      <c r="N72" s="61">
        <f t="shared" ref="N72:N73" si="7">SUM(B72:M72)</f>
        <v>3</v>
      </c>
    </row>
    <row r="73" spans="1:14" ht="18.75" hidden="1" x14ac:dyDescent="0.25">
      <c r="A73" s="194" t="s">
        <v>107</v>
      </c>
      <c r="B73" s="231"/>
      <c r="C73" s="231"/>
      <c r="D73" s="231"/>
      <c r="E73" s="231"/>
      <c r="F73" s="231"/>
      <c r="G73" s="231"/>
      <c r="H73" s="231"/>
      <c r="I73" s="231"/>
      <c r="J73" s="231"/>
      <c r="K73" s="231"/>
      <c r="L73" s="231"/>
      <c r="M73" s="231"/>
      <c r="N73" s="61">
        <f t="shared" si="7"/>
        <v>0</v>
      </c>
    </row>
    <row r="74" spans="1:14" ht="18.75" x14ac:dyDescent="0.25">
      <c r="A74" s="62" t="s">
        <v>14</v>
      </c>
      <c r="B74" s="61">
        <f>SUM(B55:B73)</f>
        <v>1</v>
      </c>
      <c r="C74" s="61">
        <f t="shared" ref="C74:M74" si="8">SUM(C55:C73)</f>
        <v>2</v>
      </c>
      <c r="D74" s="61">
        <f t="shared" si="8"/>
        <v>5</v>
      </c>
      <c r="E74" s="61">
        <f t="shared" si="8"/>
        <v>3</v>
      </c>
      <c r="F74" s="61">
        <f t="shared" si="8"/>
        <v>2</v>
      </c>
      <c r="G74" s="61">
        <f t="shared" si="8"/>
        <v>6</v>
      </c>
      <c r="H74" s="61">
        <f t="shared" si="8"/>
        <v>3</v>
      </c>
      <c r="I74" s="61">
        <f t="shared" si="8"/>
        <v>2</v>
      </c>
      <c r="J74" s="61">
        <f t="shared" si="8"/>
        <v>5</v>
      </c>
      <c r="K74" s="61">
        <f t="shared" si="8"/>
        <v>12</v>
      </c>
      <c r="L74" s="61">
        <f t="shared" si="8"/>
        <v>1</v>
      </c>
      <c r="M74" s="61">
        <f t="shared" si="8"/>
        <v>1</v>
      </c>
      <c r="N74" s="191">
        <f>SUM(N53:N73)</f>
        <v>43</v>
      </c>
    </row>
    <row r="76" spans="1:14" ht="21" x14ac:dyDescent="0.25">
      <c r="A76" s="513" t="s">
        <v>20</v>
      </c>
      <c r="B76" s="79"/>
      <c r="C76" s="66" t="s">
        <v>2597</v>
      </c>
      <c r="D76" s="79"/>
      <c r="E76" s="79"/>
      <c r="F76" s="79"/>
      <c r="G76" s="79"/>
      <c r="H76" s="79"/>
      <c r="I76" s="79"/>
      <c r="J76" s="79"/>
      <c r="K76" s="79"/>
      <c r="L76" s="79"/>
      <c r="M76" s="79"/>
      <c r="N76" s="80"/>
    </row>
    <row r="77" spans="1:14" ht="63" x14ac:dyDescent="0.25">
      <c r="A77" s="513"/>
      <c r="B77" s="60" t="s">
        <v>86</v>
      </c>
      <c r="C77" s="60" t="s">
        <v>76</v>
      </c>
      <c r="D77" s="60" t="s">
        <v>81</v>
      </c>
      <c r="E77" s="60" t="s">
        <v>82</v>
      </c>
      <c r="F77" s="60" t="s">
        <v>79</v>
      </c>
      <c r="G77" s="60" t="s">
        <v>77</v>
      </c>
      <c r="H77" s="60" t="s">
        <v>78</v>
      </c>
      <c r="I77" s="60" t="s">
        <v>85</v>
      </c>
      <c r="J77" s="60" t="s">
        <v>87</v>
      </c>
      <c r="K77" s="60" t="s">
        <v>80</v>
      </c>
      <c r="L77" s="60" t="s">
        <v>84</v>
      </c>
      <c r="M77" s="60" t="s">
        <v>83</v>
      </c>
      <c r="N77" s="60" t="s">
        <v>88</v>
      </c>
    </row>
    <row r="78" spans="1:14" ht="36" x14ac:dyDescent="0.25">
      <c r="A78" s="193" t="s">
        <v>1</v>
      </c>
      <c r="B78" s="231"/>
      <c r="C78" s="231"/>
      <c r="D78" s="231">
        <v>4</v>
      </c>
      <c r="E78" s="231"/>
      <c r="F78" s="231">
        <v>8</v>
      </c>
      <c r="G78" s="231">
        <v>3</v>
      </c>
      <c r="H78" s="231"/>
      <c r="I78" s="231">
        <v>1</v>
      </c>
      <c r="J78" s="231"/>
      <c r="K78" s="231"/>
      <c r="L78" s="231"/>
      <c r="M78" s="231"/>
      <c r="N78" s="61">
        <f>SUM(B78:M78)</f>
        <v>16</v>
      </c>
    </row>
    <row r="79" spans="1:14" ht="18.75" x14ac:dyDescent="0.25">
      <c r="A79" s="193" t="s">
        <v>2</v>
      </c>
      <c r="B79" s="231">
        <v>1</v>
      </c>
      <c r="C79" s="231"/>
      <c r="D79" s="231">
        <v>5</v>
      </c>
      <c r="E79" s="231">
        <v>3</v>
      </c>
      <c r="F79" s="231">
        <v>3</v>
      </c>
      <c r="G79" s="231">
        <v>1</v>
      </c>
      <c r="H79" s="231"/>
      <c r="I79" s="231">
        <v>1</v>
      </c>
      <c r="J79" s="231">
        <v>2</v>
      </c>
      <c r="K79" s="231"/>
      <c r="L79" s="231">
        <v>2</v>
      </c>
      <c r="M79" s="231"/>
      <c r="N79" s="61">
        <f t="shared" ref="N79:N98" si="9">SUM(B79:M79)</f>
        <v>18</v>
      </c>
    </row>
    <row r="80" spans="1:14" ht="18.75" hidden="1" x14ac:dyDescent="0.25">
      <c r="A80" s="193" t="s">
        <v>51</v>
      </c>
      <c r="B80" s="231"/>
      <c r="C80" s="231"/>
      <c r="D80" s="231"/>
      <c r="E80" s="231"/>
      <c r="F80" s="231"/>
      <c r="G80" s="231"/>
      <c r="H80" s="231"/>
      <c r="I80" s="231"/>
      <c r="J80" s="231"/>
      <c r="K80" s="231"/>
      <c r="L80" s="231"/>
      <c r="M80" s="231"/>
      <c r="N80" s="61">
        <f t="shared" si="9"/>
        <v>0</v>
      </c>
    </row>
    <row r="81" spans="1:14" ht="18.75" x14ac:dyDescent="0.25">
      <c r="A81" s="193" t="s">
        <v>3</v>
      </c>
      <c r="B81" s="231">
        <v>1</v>
      </c>
      <c r="C81" s="231">
        <v>1</v>
      </c>
      <c r="D81" s="231">
        <v>1</v>
      </c>
      <c r="E81" s="231">
        <v>2</v>
      </c>
      <c r="F81" s="231">
        <v>1</v>
      </c>
      <c r="G81" s="231"/>
      <c r="H81" s="231"/>
      <c r="I81" s="231">
        <v>1</v>
      </c>
      <c r="J81" s="231">
        <v>1</v>
      </c>
      <c r="K81" s="231">
        <v>3</v>
      </c>
      <c r="L81" s="231"/>
      <c r="M81" s="231">
        <v>1</v>
      </c>
      <c r="N81" s="61">
        <f t="shared" si="9"/>
        <v>12</v>
      </c>
    </row>
    <row r="82" spans="1:14" ht="36" hidden="1" x14ac:dyDescent="0.25">
      <c r="A82" s="193" t="s">
        <v>6</v>
      </c>
      <c r="B82" s="231"/>
      <c r="C82" s="231"/>
      <c r="D82" s="231"/>
      <c r="E82" s="231"/>
      <c r="F82" s="231"/>
      <c r="G82" s="231"/>
      <c r="H82" s="231"/>
      <c r="I82" s="231"/>
      <c r="J82" s="231"/>
      <c r="K82" s="231"/>
      <c r="L82" s="231"/>
      <c r="M82" s="231"/>
      <c r="N82" s="61">
        <f t="shared" si="9"/>
        <v>0</v>
      </c>
    </row>
    <row r="83" spans="1:14" ht="18.75" x14ac:dyDescent="0.25">
      <c r="A83" s="193" t="s">
        <v>7</v>
      </c>
      <c r="B83" s="231"/>
      <c r="C83" s="231"/>
      <c r="D83" s="231"/>
      <c r="E83" s="231">
        <v>2</v>
      </c>
      <c r="F83" s="231"/>
      <c r="G83" s="231"/>
      <c r="H83" s="231"/>
      <c r="I83" s="231"/>
      <c r="J83" s="231"/>
      <c r="K83" s="231">
        <v>12</v>
      </c>
      <c r="L83" s="231"/>
      <c r="M83" s="231"/>
      <c r="N83" s="61">
        <f t="shared" si="9"/>
        <v>14</v>
      </c>
    </row>
    <row r="84" spans="1:14" ht="24" x14ac:dyDescent="0.25">
      <c r="A84" s="193" t="s">
        <v>8</v>
      </c>
      <c r="B84" s="231">
        <v>1</v>
      </c>
      <c r="C84" s="231">
        <v>1</v>
      </c>
      <c r="D84" s="231">
        <v>2</v>
      </c>
      <c r="E84" s="231"/>
      <c r="F84" s="231"/>
      <c r="G84" s="231">
        <v>1</v>
      </c>
      <c r="H84" s="231"/>
      <c r="I84" s="231"/>
      <c r="J84" s="231"/>
      <c r="K84" s="231"/>
      <c r="L84" s="231"/>
      <c r="M84" s="231">
        <v>1</v>
      </c>
      <c r="N84" s="61">
        <f t="shared" si="9"/>
        <v>6</v>
      </c>
    </row>
    <row r="85" spans="1:14" ht="36" hidden="1" x14ac:dyDescent="0.25">
      <c r="A85" s="193" t="s">
        <v>9</v>
      </c>
      <c r="B85" s="231"/>
      <c r="C85" s="231"/>
      <c r="D85" s="231"/>
      <c r="E85" s="231"/>
      <c r="F85" s="231"/>
      <c r="G85" s="231"/>
      <c r="H85" s="231"/>
      <c r="I85" s="231"/>
      <c r="J85" s="231"/>
      <c r="K85" s="231"/>
      <c r="L85" s="231"/>
      <c r="M85" s="231"/>
      <c r="N85" s="61">
        <f t="shared" si="9"/>
        <v>0</v>
      </c>
    </row>
    <row r="86" spans="1:14" ht="18.75" x14ac:dyDescent="0.25">
      <c r="A86" s="193" t="s">
        <v>10</v>
      </c>
      <c r="B86" s="231">
        <v>17</v>
      </c>
      <c r="C86" s="231">
        <v>19</v>
      </c>
      <c r="D86" s="231">
        <v>81</v>
      </c>
      <c r="E86" s="231">
        <v>6</v>
      </c>
      <c r="F86" s="231">
        <v>17</v>
      </c>
      <c r="G86" s="231">
        <v>7</v>
      </c>
      <c r="H86" s="231">
        <v>6</v>
      </c>
      <c r="I86" s="231">
        <v>8</v>
      </c>
      <c r="J86" s="231">
        <v>4</v>
      </c>
      <c r="K86" s="231">
        <v>1</v>
      </c>
      <c r="L86" s="231">
        <v>8</v>
      </c>
      <c r="M86" s="231">
        <v>5</v>
      </c>
      <c r="N86" s="61">
        <f t="shared" si="9"/>
        <v>179</v>
      </c>
    </row>
    <row r="87" spans="1:14" ht="18.75" hidden="1" x14ac:dyDescent="0.25">
      <c r="A87" s="193" t="s">
        <v>104</v>
      </c>
      <c r="B87" s="231"/>
      <c r="C87" s="231"/>
      <c r="D87" s="231"/>
      <c r="E87" s="231"/>
      <c r="F87" s="231"/>
      <c r="G87" s="231"/>
      <c r="H87" s="231"/>
      <c r="I87" s="231"/>
      <c r="J87" s="231"/>
      <c r="K87" s="231"/>
      <c r="L87" s="231"/>
      <c r="M87" s="231"/>
      <c r="N87" s="61">
        <f t="shared" si="9"/>
        <v>0</v>
      </c>
    </row>
    <row r="88" spans="1:14" ht="18.75" x14ac:dyDescent="0.25">
      <c r="A88" s="193" t="s">
        <v>11</v>
      </c>
      <c r="B88" s="231"/>
      <c r="C88" s="231"/>
      <c r="D88" s="231"/>
      <c r="E88" s="231">
        <v>1</v>
      </c>
      <c r="F88" s="231"/>
      <c r="G88" s="231"/>
      <c r="H88" s="231"/>
      <c r="I88" s="231"/>
      <c r="J88" s="231"/>
      <c r="K88" s="231">
        <v>6</v>
      </c>
      <c r="L88" s="231"/>
      <c r="M88" s="231"/>
      <c r="N88" s="61">
        <f t="shared" si="9"/>
        <v>7</v>
      </c>
    </row>
    <row r="89" spans="1:14" ht="36" x14ac:dyDescent="0.25">
      <c r="A89" s="193" t="s">
        <v>13</v>
      </c>
      <c r="B89" s="232">
        <v>10</v>
      </c>
      <c r="C89" s="232">
        <v>23</v>
      </c>
      <c r="D89" s="232">
        <v>57</v>
      </c>
      <c r="E89" s="232">
        <v>31</v>
      </c>
      <c r="F89" s="232">
        <v>30</v>
      </c>
      <c r="G89" s="232">
        <v>10</v>
      </c>
      <c r="H89" s="232">
        <v>13</v>
      </c>
      <c r="I89" s="232">
        <v>7</v>
      </c>
      <c r="J89" s="232">
        <v>5</v>
      </c>
      <c r="K89" s="232">
        <v>1</v>
      </c>
      <c r="L89" s="232">
        <v>12</v>
      </c>
      <c r="M89" s="232">
        <v>31</v>
      </c>
      <c r="N89" s="61">
        <f t="shared" si="9"/>
        <v>230</v>
      </c>
    </row>
    <row r="90" spans="1:14" ht="18.75" x14ac:dyDescent="0.25">
      <c r="A90" s="193" t="s">
        <v>54</v>
      </c>
      <c r="B90" s="231">
        <v>1</v>
      </c>
      <c r="C90" s="231"/>
      <c r="D90" s="231"/>
      <c r="E90" s="231"/>
      <c r="F90" s="231">
        <v>1</v>
      </c>
      <c r="G90" s="231"/>
      <c r="H90" s="231"/>
      <c r="I90" s="231"/>
      <c r="J90" s="231"/>
      <c r="K90" s="231"/>
      <c r="L90" s="231"/>
      <c r="M90" s="231"/>
      <c r="N90" s="61">
        <f t="shared" si="9"/>
        <v>2</v>
      </c>
    </row>
    <row r="91" spans="1:14" ht="18.75" hidden="1" x14ac:dyDescent="0.25">
      <c r="A91" s="193" t="s">
        <v>12</v>
      </c>
      <c r="B91" s="231"/>
      <c r="C91" s="231"/>
      <c r="D91" s="231"/>
      <c r="E91" s="231"/>
      <c r="F91" s="231"/>
      <c r="G91" s="231"/>
      <c r="H91" s="231"/>
      <c r="I91" s="231"/>
      <c r="J91" s="231"/>
      <c r="K91" s="231"/>
      <c r="L91" s="231"/>
      <c r="M91" s="231"/>
      <c r="N91" s="61">
        <f t="shared" si="9"/>
        <v>0</v>
      </c>
    </row>
    <row r="92" spans="1:14" ht="18.75" x14ac:dyDescent="0.25">
      <c r="A92" s="193" t="s">
        <v>90</v>
      </c>
      <c r="B92" s="231">
        <v>1</v>
      </c>
      <c r="C92" s="231">
        <v>6</v>
      </c>
      <c r="D92" s="231">
        <v>17</v>
      </c>
      <c r="E92" s="231">
        <v>7</v>
      </c>
      <c r="F92" s="231">
        <v>9</v>
      </c>
      <c r="G92" s="231">
        <v>7</v>
      </c>
      <c r="H92" s="231">
        <v>3</v>
      </c>
      <c r="I92" s="231">
        <v>5</v>
      </c>
      <c r="J92" s="231">
        <v>8</v>
      </c>
      <c r="K92" s="231">
        <v>2</v>
      </c>
      <c r="L92" s="231">
        <v>5</v>
      </c>
      <c r="M92" s="231">
        <v>3</v>
      </c>
      <c r="N92" s="61">
        <f t="shared" si="9"/>
        <v>73</v>
      </c>
    </row>
    <row r="93" spans="1:14" ht="18.75" x14ac:dyDescent="0.25">
      <c r="A93" s="193" t="s">
        <v>55</v>
      </c>
      <c r="B93" s="231"/>
      <c r="C93" s="231">
        <v>1</v>
      </c>
      <c r="D93" s="231">
        <v>1</v>
      </c>
      <c r="E93" s="231">
        <v>1</v>
      </c>
      <c r="F93" s="231">
        <v>4</v>
      </c>
      <c r="G93" s="231">
        <v>2</v>
      </c>
      <c r="H93" s="231">
        <v>1</v>
      </c>
      <c r="I93" s="231"/>
      <c r="J93" s="231">
        <v>1</v>
      </c>
      <c r="K93" s="231">
        <v>5</v>
      </c>
      <c r="L93" s="231"/>
      <c r="M93" s="231"/>
      <c r="N93" s="61">
        <f t="shared" si="9"/>
        <v>16</v>
      </c>
    </row>
    <row r="94" spans="1:14" ht="24" x14ac:dyDescent="0.25">
      <c r="A94" s="194" t="s">
        <v>122</v>
      </c>
      <c r="B94" s="231">
        <v>1</v>
      </c>
      <c r="C94" s="231">
        <v>1</v>
      </c>
      <c r="D94" s="231"/>
      <c r="E94" s="231"/>
      <c r="F94" s="231"/>
      <c r="G94" s="231"/>
      <c r="H94" s="231"/>
      <c r="I94" s="231"/>
      <c r="J94" s="231"/>
      <c r="K94" s="231"/>
      <c r="L94" s="231"/>
      <c r="M94" s="231"/>
      <c r="N94" s="61">
        <f t="shared" si="9"/>
        <v>2</v>
      </c>
    </row>
    <row r="95" spans="1:14" ht="18.75" x14ac:dyDescent="0.25">
      <c r="A95" s="194" t="s">
        <v>17</v>
      </c>
      <c r="B95" s="231"/>
      <c r="C95" s="231">
        <v>3</v>
      </c>
      <c r="D95" s="231"/>
      <c r="E95" s="231"/>
      <c r="F95" s="231"/>
      <c r="G95" s="231"/>
      <c r="H95" s="231"/>
      <c r="I95" s="231"/>
      <c r="J95" s="231"/>
      <c r="K95" s="231"/>
      <c r="L95" s="231">
        <v>1</v>
      </c>
      <c r="M95" s="231"/>
      <c r="N95" s="61">
        <f t="shared" si="9"/>
        <v>4</v>
      </c>
    </row>
    <row r="96" spans="1:14" ht="18.75" x14ac:dyDescent="0.25">
      <c r="A96" s="194" t="s">
        <v>15</v>
      </c>
      <c r="B96" s="231"/>
      <c r="C96" s="231"/>
      <c r="D96" s="231">
        <v>6</v>
      </c>
      <c r="E96" s="231">
        <v>5</v>
      </c>
      <c r="F96" s="231"/>
      <c r="G96" s="231"/>
      <c r="H96" s="231"/>
      <c r="I96" s="231"/>
      <c r="J96" s="231"/>
      <c r="K96" s="231">
        <v>2</v>
      </c>
      <c r="L96" s="231"/>
      <c r="M96" s="231">
        <v>1</v>
      </c>
      <c r="N96" s="61">
        <f t="shared" si="9"/>
        <v>14</v>
      </c>
    </row>
    <row r="97" spans="1:14" ht="24" x14ac:dyDescent="0.25">
      <c r="A97" s="194" t="s">
        <v>101</v>
      </c>
      <c r="B97" s="231">
        <v>2</v>
      </c>
      <c r="C97" s="231"/>
      <c r="D97" s="231"/>
      <c r="E97" s="231"/>
      <c r="F97" s="231">
        <v>1</v>
      </c>
      <c r="G97" s="231"/>
      <c r="H97" s="231"/>
      <c r="I97" s="231"/>
      <c r="J97" s="231"/>
      <c r="K97" s="231"/>
      <c r="L97" s="231">
        <v>1</v>
      </c>
      <c r="M97" s="231"/>
      <c r="N97" s="61">
        <f t="shared" si="9"/>
        <v>4</v>
      </c>
    </row>
    <row r="98" spans="1:14" ht="18.75" hidden="1" x14ac:dyDescent="0.25">
      <c r="A98" s="194" t="s">
        <v>107</v>
      </c>
      <c r="B98" s="231"/>
      <c r="C98" s="231"/>
      <c r="D98" s="231"/>
      <c r="E98" s="231"/>
      <c r="F98" s="231"/>
      <c r="G98" s="231"/>
      <c r="H98" s="231"/>
      <c r="I98" s="231"/>
      <c r="J98" s="231"/>
      <c r="K98" s="231"/>
      <c r="L98" s="231"/>
      <c r="M98" s="231"/>
      <c r="N98" s="61">
        <f t="shared" si="9"/>
        <v>0</v>
      </c>
    </row>
    <row r="99" spans="1:14" ht="18.75" x14ac:dyDescent="0.25">
      <c r="A99" s="62" t="s">
        <v>14</v>
      </c>
      <c r="B99" s="61">
        <f t="shared" ref="B99:M99" si="10">SUM(B78:B90)</f>
        <v>31</v>
      </c>
      <c r="C99" s="61">
        <f t="shared" si="10"/>
        <v>44</v>
      </c>
      <c r="D99" s="61">
        <f t="shared" si="10"/>
        <v>150</v>
      </c>
      <c r="E99" s="61">
        <f t="shared" si="10"/>
        <v>45</v>
      </c>
      <c r="F99" s="61">
        <f t="shared" si="10"/>
        <v>60</v>
      </c>
      <c r="G99" s="61">
        <f t="shared" si="10"/>
        <v>22</v>
      </c>
      <c r="H99" s="61">
        <f t="shared" si="10"/>
        <v>19</v>
      </c>
      <c r="I99" s="61">
        <f t="shared" si="10"/>
        <v>18</v>
      </c>
      <c r="J99" s="61">
        <f t="shared" si="10"/>
        <v>12</v>
      </c>
      <c r="K99" s="61">
        <f t="shared" si="10"/>
        <v>23</v>
      </c>
      <c r="L99" s="61">
        <f t="shared" si="10"/>
        <v>22</v>
      </c>
      <c r="M99" s="61">
        <f t="shared" si="10"/>
        <v>38</v>
      </c>
      <c r="N99" s="191">
        <f>SUM(N78:N98)</f>
        <v>597</v>
      </c>
    </row>
    <row r="101" spans="1:14" x14ac:dyDescent="0.25">
      <c r="A101" s="474" t="s">
        <v>2602</v>
      </c>
    </row>
    <row r="102" spans="1:14" x14ac:dyDescent="0.25">
      <c r="A102" s="475" t="s">
        <v>2603</v>
      </c>
    </row>
  </sheetData>
  <mergeCells count="4">
    <mergeCell ref="A76:A77"/>
    <mergeCell ref="A1:A2"/>
    <mergeCell ref="A26:A27"/>
    <mergeCell ref="A51:A52"/>
  </mergeCells>
  <pageMargins left="0.7" right="0.7" top="0.75" bottom="0.75" header="0.3" footer="0.3"/>
  <pageSetup paperSize="9" scale="59" orientation="portrait" r:id="rId1"/>
  <rowBreaks count="2" manualBreakCount="2">
    <brk id="50" max="13" man="1"/>
    <brk id="100"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4</vt:i4>
      </vt:variant>
    </vt:vector>
  </HeadingPairs>
  <TitlesOfParts>
    <vt:vector size="17" baseType="lpstr">
      <vt:lpstr>CONSOLIDADO 2016</vt:lpstr>
      <vt:lpstr>CT-2016 X SECRETARIA</vt:lpstr>
      <vt:lpstr>CONSOLIDADO 2017</vt:lpstr>
      <vt:lpstr>CT-2017 X SECRETARIA</vt:lpstr>
      <vt:lpstr>CONSOLIDADO 2018</vt:lpstr>
      <vt:lpstr>CT-2018 X SECRETARIA </vt:lpstr>
      <vt:lpstr>CONSOLIDADO 2019</vt:lpstr>
      <vt:lpstr>CT-2019 X SECRETARIA</vt:lpstr>
      <vt:lpstr>CONTRATOS VIGENTES 16-19</vt:lpstr>
      <vt:lpstr>VIGENTES 2016</vt:lpstr>
      <vt:lpstr>VIGENTE 2017</vt:lpstr>
      <vt:lpstr>VIGENTES 2018</vt:lpstr>
      <vt:lpstr>VIGENTES 2019</vt:lpstr>
      <vt:lpstr>'CONSOLIDADO 2016'!Área_de_impresión</vt:lpstr>
      <vt:lpstr>'CONSOLIDADO 2018'!Área_de_impresión</vt:lpstr>
      <vt:lpstr>'CONSOLIDADO 2019'!Área_de_impresión</vt:lpstr>
      <vt:lpstr>'CONTRATOS VIGENTES 16-19'!Área_de_impresión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 Chicacausa</dc:creator>
  <cp:lastModifiedBy>Monica Alexandra Naranjo</cp:lastModifiedBy>
  <cp:lastPrinted>2019-11-26T22:51:05Z</cp:lastPrinted>
  <dcterms:created xsi:type="dcterms:W3CDTF">2017-08-29T17:53:33Z</dcterms:created>
  <dcterms:modified xsi:type="dcterms:W3CDTF">2019-12-12T19:36:14Z</dcterms:modified>
</cp:coreProperties>
</file>